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\Desktop\documents\ΑΠΟΛΟΓΙΣΜΟΙ ΒΑΛΛΙΑΝΕΙΟΥ\ΑΠΟΛΟΓΙΣΜΟΣ ΒΑΛΛΙΑΝΕΙΟΥ 2024\"/>
    </mc:Choice>
  </mc:AlternateContent>
  <bookViews>
    <workbookView xWindow="0" yWindow="0" windowWidth="28800" windowHeight="12300"/>
  </bookViews>
  <sheets>
    <sheet name="2024" sheetId="1" r:id="rId1"/>
  </sheets>
  <calcPr calcId="162913"/>
</workbook>
</file>

<file path=xl/calcChain.xml><?xml version="1.0" encoding="utf-8"?>
<calcChain xmlns="http://schemas.openxmlformats.org/spreadsheetml/2006/main">
  <c r="I17" i="1" l="1"/>
  <c r="J17" i="1"/>
  <c r="I25" i="1"/>
  <c r="J25" i="1"/>
  <c r="I30" i="1"/>
  <c r="J30" i="1"/>
  <c r="D35" i="1"/>
  <c r="D47" i="1" s="1"/>
  <c r="E35" i="1"/>
  <c r="E47" i="1" s="1"/>
  <c r="J36" i="1"/>
  <c r="I47" i="1"/>
  <c r="J35" i="1" l="1"/>
  <c r="J47" i="1" s="1"/>
</calcChain>
</file>

<file path=xl/sharedStrings.xml><?xml version="1.0" encoding="utf-8"?>
<sst xmlns="http://schemas.openxmlformats.org/spreadsheetml/2006/main" count="86" uniqueCount="65">
  <si>
    <t xml:space="preserve"> </t>
  </si>
  <si>
    <t>ΓΕΡ. ΝΕΟΦΥΤΟΣ</t>
  </si>
  <si>
    <t>ΚΩΝ/ΝΟΣ ΠΟΔΗΜΑΤΑΣ</t>
  </si>
  <si>
    <t>Ο ΤΑΜΙΑΣ</t>
  </si>
  <si>
    <t>Ο ΛΟΓΙΣΤΗΣ</t>
  </si>
  <si>
    <t>ΓΕΝΙΚΟ ΣΥΝΟΛΟ ΕΣΟΔΩΝ 2024</t>
  </si>
  <si>
    <t>ΔΟΣΟΛΗΠΤΙΚΟΣ ΜΕ ΑΝΤΥΠΕΙΟ</t>
  </si>
  <si>
    <t>εις ΤΑΜΕΙΟΝ    /ΣΤΡΟΓΓΥΛΟΠΟΙΗΣΕΙΣ       €  0,00</t>
  </si>
  <si>
    <t>ΠΕΡΙΣΣΕΥΜΑ ΕΤΟΥΣ 2023</t>
  </si>
  <si>
    <t>ΤΡΑΠΕΖΑ ΠΕΙΡΑΙΩΣ_5453065977632</t>
  </si>
  <si>
    <t>ΕΘΝΙΚΗ_ΣΥΝΑΛΛΑΓΜΑ_(λογ. 315/617119-25)</t>
  </si>
  <si>
    <t>ΕΘΝΙΚΗ 315/29604352</t>
  </si>
  <si>
    <t>ΕΠΕΝΔΥΣΗ</t>
  </si>
  <si>
    <t xml:space="preserve">EUROBANK 0026-0342-61-0101207918 </t>
  </si>
  <si>
    <t>Σύνολο εσόδων 2024</t>
  </si>
  <si>
    <t>Απόδοση κρατήσεων σε ΙΚΑ, Δ.Ο.Υ κλπ</t>
  </si>
  <si>
    <t>Κρατήσεις για απόδοση σε ΙΚΑ,Δ.Ο.Υ κλπ για τη χρήση 2024</t>
  </si>
  <si>
    <t>Απόδοση κρατήσεων σε τρίτους</t>
  </si>
  <si>
    <t>Κρατήσεις υπέρ τρίτων</t>
  </si>
  <si>
    <t>ΣΥΝΟΛΟ ΕΚΤΕΛΕΣΕΩΣ ΣΚΟΠΟΥ</t>
  </si>
  <si>
    <t>ΒΑΛΛΙΑΝΕΙΟΣ ΜΑΡΑΘΩΝΙΟΣ</t>
  </si>
  <si>
    <t>ΛΟΙΠΑ ΕΞΟΔΑ ΑΠΌ ΠΕΙΡΑΙΩΣ Α ΕΞΑΜ ΚΑΙ ΕΤΕ</t>
  </si>
  <si>
    <t>ΕΚΤΕΛΕΣΕΩΣ ΣΚΟΠΟΥ</t>
  </si>
  <si>
    <t>Β</t>
  </si>
  <si>
    <t>ΣΥΝΟΛΟ ΣΥΝΤΗΡΗΣΗΣ ΑΚΙΝ&amp;ΔΙΑΧ.ΠΕΡΙΟΥΣΙΑΣ</t>
  </si>
  <si>
    <t>Δικαστικές δαπάνες για την περιουσία του Κληροδοτήματος, αμοιβές δικηγόρων</t>
  </si>
  <si>
    <t>Ασφάλιστρα ακινήτων</t>
  </si>
  <si>
    <t>Φόροι Δημοσίου</t>
  </si>
  <si>
    <t xml:space="preserve"> Έκτακτα έσοδα (β΄δόση από Τ.Α.Σ.)</t>
  </si>
  <si>
    <t>Παροχές ΔΕΗ κλπ,  λοιπές δαπάνες, καθαριότητα, ευπρεπισμός -Εκπόνηση μελέτης για αποκατάσταση  ΙΝ Αγ.Βασιλείου Κεραμειών &amp; δαπάνες επισκευής</t>
  </si>
  <si>
    <t>ΣΥΝΤΗΡΗΣΗ  -ΔΙΑΧΕΙΡΙΣΗ ΠΕΡΙΟΥΣΙΑΣ</t>
  </si>
  <si>
    <t>Τόκοι έσοδα από τοποθέτηση διαθεσίμων σε τράπεζες κλπ χρήσης 2024</t>
  </si>
  <si>
    <t>ΣΥΝΟΛΟ ΔΑΠΑΝΩΝ ΔΙΟΙΚΗΣΗΣ</t>
  </si>
  <si>
    <t>ΕΣΟΔΑ ΚΕΦΑΛΑΙΩΝ</t>
  </si>
  <si>
    <t>Διάφορα απρόβλεπτα</t>
  </si>
  <si>
    <t>Απαιτήσεις από μισθωτές οικιών για υποχρεώσεις σε ΔΕΗ και ΔΕΥΑ οι οποίες τους βαρύνουν και για οφειλόμενα μισθώματα</t>
  </si>
  <si>
    <t>Γραφική ύλη κλπ υλικά γραφείου</t>
  </si>
  <si>
    <t>Προμήθειες, έξοδα τραπεζών</t>
  </si>
  <si>
    <t>Εισπραχθέντα μισθώματα από παλαιές οικίες - γραφεία Δημοτικής Ενότητας Λειβαθούς για 2024</t>
  </si>
  <si>
    <t>Δημοσιεύσεις-συνδρομές</t>
  </si>
  <si>
    <t>Συμμετοχή σε δαπάνες διοίκησης Αντυπείου</t>
  </si>
  <si>
    <t>Μισθώματα νέων οικιών  Κεραμειών για το 2024</t>
  </si>
  <si>
    <t>ΔΙΟΙΚΗΣΗΣ-ΔΙΑΧ/ΣΕΩΣ ΠΕΡΙΟΥΣΙΑΣ</t>
  </si>
  <si>
    <t>ΕΣΟΔΑ ΜΙΣΘΩΜΑΤΩΝ</t>
  </si>
  <si>
    <t>ΤΑΚΤΙΚΑ ΕΞΟΔΑ</t>
  </si>
  <si>
    <t>Α</t>
  </si>
  <si>
    <t>ΤΑΚΤΙΚΑ ΕΣΟΔΑ</t>
  </si>
  <si>
    <t>ΠΡΑΓΜΑΤΟ-ΠΟΙΗΘΕΝΤΑ</t>
  </si>
  <si>
    <t>ΠΡΟΫΠΟΛΟ-ΓΙΣΘΕΝΤΑ</t>
  </si>
  <si>
    <t>ΛΕΠΤΟΜΕΡΕΙΕΣ</t>
  </si>
  <si>
    <t>ΑΡΘΡΟ</t>
  </si>
  <si>
    <t>ΚΕΦ</t>
  </si>
  <si>
    <t>ΕΞΟΔΑ</t>
  </si>
  <si>
    <t>ΕΣΟΔΑ</t>
  </si>
  <si>
    <t>(Από 1/1/2024 έως 31/12/2024</t>
  </si>
  <si>
    <t>ΑΡΓΟΣΤΟΛΙ</t>
  </si>
  <si>
    <t>ΑΠΟΛΟΓΙΣΜΟΣ ΕΤΟΥΣ  2024</t>
  </si>
  <si>
    <t>ΔΙΑΧΕΙΡΙΣΤΙΚΗ ΕΠΙΤΡΟΠΗ ΚΛΗΡΟΔΟΤΗΜΑΤΟΣ "ΠΑΝΑΓΗ Α. ΒΑΛΛΙΑΝΟΥ"</t>
  </si>
  <si>
    <t xml:space="preserve">Η ΠΡΟΕΔΡΟΣ </t>
  </si>
  <si>
    <t>ΙΛ ΤΖΑΝΕΤΑΤΟΥ</t>
  </si>
  <si>
    <t>ΓΕΝΙΚΟ ΣΥΝΟΛΟ ΕΞΟΔΩΝ 2024</t>
  </si>
  <si>
    <t>ΑΡΓΟΣΤΟΛΙ 28-4-2025</t>
  </si>
  <si>
    <t>Εξόφληση οφειλόμενων σε ΔΕΗ και ΔΕΥΑΚ για νέες οικίες καθηγητών Κραμειών</t>
  </si>
  <si>
    <t>Σύνολο εξόδων 2024</t>
  </si>
  <si>
    <t>ΠΕΡΙΣΣΕΥΜΑ  ΕΤΟΥΣ 2024 αναλυόμενο ως εξής: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</si>
</sst>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6" x14ac:knownFonts="1">
    <font>
      <sz val="10"/>
      <name val="Arial"/>
      <family val="2"/>
      <charset val="161"/>
    </font>
    <font>
      <sz val="10"/>
      <name val="Arial"/>
      <family val="2"/>
      <charset val="161"/>
    </font>
    <font>
      <sz val="8"/>
      <name val="Verdana"/>
      <family val="2"/>
      <charset val="161"/>
    </font>
    <font>
      <b/>
      <sz val="8"/>
      <name val="Verdana"/>
      <family val="2"/>
      <charset val="161"/>
    </font>
    <font>
      <b/>
      <sz val="10"/>
      <name val="Arial"/>
      <family val="2"/>
      <charset val="161"/>
    </font>
    <font>
      <b/>
      <i/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4" fontId="0" fillId="0" borderId="0" xfId="0" applyNumberFormat="1" applyAlignment="1">
      <alignment wrapText="1"/>
    </xf>
    <xf numFmtId="4" fontId="0" fillId="0" borderId="0" xfId="0" applyNumberForma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" fontId="0" fillId="0" borderId="1" xfId="0" applyNumberForma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Fill="1" applyBorder="1" applyAlignment="1">
      <alignment horizontal="left" wrapText="1"/>
    </xf>
    <xf numFmtId="4" fontId="0" fillId="0" borderId="1" xfId="0" applyNumberFormat="1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4" fontId="0" fillId="0" borderId="0" xfId="0" applyNumberFormat="1" applyFill="1" applyAlignment="1">
      <alignment wrapText="1"/>
    </xf>
    <xf numFmtId="4" fontId="0" fillId="0" borderId="2" xfId="0" applyNumberFormat="1" applyFill="1" applyBorder="1" applyAlignment="1">
      <alignment horizontal="center" wrapText="1"/>
    </xf>
    <xf numFmtId="0" fontId="0" fillId="0" borderId="3" xfId="0" applyFill="1" applyBorder="1" applyAlignment="1">
      <alignment wrapText="1"/>
    </xf>
    <xf numFmtId="0" fontId="0" fillId="0" borderId="2" xfId="0" applyFill="1" applyBorder="1" applyAlignment="1">
      <alignment horizontal="center" wrapText="1"/>
    </xf>
    <xf numFmtId="4" fontId="0" fillId="0" borderId="2" xfId="0" applyNumberFormat="1" applyFont="1" applyFill="1" applyBorder="1" applyAlignment="1">
      <alignment horizontal="center" wrapText="1"/>
    </xf>
    <xf numFmtId="4" fontId="0" fillId="0" borderId="4" xfId="0" applyNumberFormat="1" applyBorder="1" applyAlignment="1">
      <alignment horizontal="center" wrapText="1"/>
    </xf>
    <xf numFmtId="0" fontId="0" fillId="0" borderId="5" xfId="0" applyFill="1" applyBorder="1" applyAlignment="1">
      <alignment wrapText="1"/>
    </xf>
    <xf numFmtId="0" fontId="0" fillId="0" borderId="4" xfId="0" applyFill="1" applyBorder="1" applyAlignment="1">
      <alignment horizontal="center"/>
    </xf>
    <xf numFmtId="0" fontId="0" fillId="0" borderId="4" xfId="0" applyBorder="1"/>
    <xf numFmtId="4" fontId="0" fillId="0" borderId="6" xfId="0" applyNumberFormat="1" applyFont="1" applyFill="1" applyBorder="1" applyAlignment="1">
      <alignment horizontal="center" wrapText="1"/>
    </xf>
    <xf numFmtId="4" fontId="0" fillId="0" borderId="7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justify"/>
    </xf>
    <xf numFmtId="0" fontId="0" fillId="0" borderId="8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4" fontId="0" fillId="0" borderId="1" xfId="0" applyNumberFormat="1" applyBorder="1" applyAlignment="1">
      <alignment horizontal="center"/>
    </xf>
    <xf numFmtId="4" fontId="0" fillId="0" borderId="1" xfId="0" applyNumberFormat="1" applyBorder="1"/>
    <xf numFmtId="0" fontId="0" fillId="0" borderId="6" xfId="0" applyFill="1" applyBorder="1" applyAlignment="1">
      <alignment wrapText="1"/>
    </xf>
    <xf numFmtId="0" fontId="0" fillId="0" borderId="2" xfId="0" applyFill="1" applyBorder="1" applyAlignment="1">
      <alignment horizontal="center"/>
    </xf>
    <xf numFmtId="0" fontId="0" fillId="0" borderId="2" xfId="0" applyBorder="1"/>
    <xf numFmtId="0" fontId="0" fillId="0" borderId="6" xfId="0" applyFill="1" applyBorder="1" applyAlignment="1">
      <alignment horizontal="center"/>
    </xf>
    <xf numFmtId="0" fontId="0" fillId="0" borderId="6" xfId="0" applyBorder="1"/>
    <xf numFmtId="0" fontId="0" fillId="0" borderId="2" xfId="0" applyFill="1" applyBorder="1" applyAlignment="1">
      <alignment wrapText="1"/>
    </xf>
    <xf numFmtId="0" fontId="4" fillId="0" borderId="0" xfId="0" applyFont="1"/>
    <xf numFmtId="4" fontId="4" fillId="0" borderId="0" xfId="0" applyNumberFormat="1" applyFont="1" applyAlignment="1">
      <alignment wrapText="1"/>
    </xf>
    <xf numFmtId="4" fontId="4" fillId="0" borderId="0" xfId="0" applyNumberFormat="1" applyFont="1" applyFill="1" applyAlignment="1">
      <alignment wrapText="1"/>
    </xf>
    <xf numFmtId="4" fontId="4" fillId="0" borderId="6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wrapText="1"/>
    </xf>
    <xf numFmtId="0" fontId="4" fillId="0" borderId="6" xfId="0" applyFont="1" applyFill="1" applyBorder="1" applyAlignment="1">
      <alignment horizontal="center" wrapText="1"/>
    </xf>
    <xf numFmtId="4" fontId="4" fillId="0" borderId="1" xfId="0" applyNumberFormat="1" applyFont="1" applyBorder="1" applyAlignment="1">
      <alignment horizontal="center" wrapText="1"/>
    </xf>
    <xf numFmtId="0" fontId="4" fillId="0" borderId="6" xfId="0" applyFont="1" applyFill="1" applyBorder="1" applyAlignment="1">
      <alignment horizontal="center"/>
    </xf>
    <xf numFmtId="0" fontId="4" fillId="0" borderId="6" xfId="0" applyFont="1" applyBorder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8" xfId="0" applyFont="1" applyFill="1" applyBorder="1" applyAlignment="1">
      <alignment horizontal="center" wrapText="1"/>
    </xf>
    <xf numFmtId="4" fontId="4" fillId="0" borderId="1" xfId="0" applyNumberFormat="1" applyFont="1" applyFill="1" applyBorder="1" applyAlignment="1">
      <alignment horizontal="center" wrapText="1"/>
    </xf>
    <xf numFmtId="4" fontId="4" fillId="0" borderId="2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0" fontId="0" fillId="0" borderId="8" xfId="0" applyFill="1" applyBorder="1" applyAlignment="1">
      <alignment wrapText="1"/>
    </xf>
    <xf numFmtId="4" fontId="0" fillId="0" borderId="6" xfId="0" applyNumberFormat="1" applyFill="1" applyBorder="1" applyAlignment="1">
      <alignment horizontal="center" wrapText="1"/>
    </xf>
    <xf numFmtId="0" fontId="4" fillId="0" borderId="9" xfId="0" applyFont="1" applyFill="1" applyBorder="1" applyAlignment="1">
      <alignment wrapText="1"/>
    </xf>
    <xf numFmtId="4" fontId="1" fillId="0" borderId="6" xfId="0" applyNumberFormat="1" applyFont="1" applyFill="1" applyBorder="1" applyAlignment="1">
      <alignment horizontal="center" wrapText="1"/>
    </xf>
    <xf numFmtId="4" fontId="0" fillId="0" borderId="7" xfId="0" applyNumberFormat="1" applyFill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9" xfId="0" applyFill="1" applyBorder="1" applyAlignment="1">
      <alignment horizontal="center" wrapText="1"/>
    </xf>
    <xf numFmtId="4" fontId="0" fillId="0" borderId="9" xfId="0" applyNumberFormat="1" applyFont="1" applyFill="1" applyBorder="1" applyAlignment="1">
      <alignment horizontal="center" wrapText="1"/>
    </xf>
    <xf numFmtId="4" fontId="0" fillId="0" borderId="9" xfId="0" applyNumberFormat="1" applyFill="1" applyBorder="1" applyAlignment="1">
      <alignment horizontal="center" wrapText="1"/>
    </xf>
    <xf numFmtId="0" fontId="0" fillId="0" borderId="11" xfId="0" applyFill="1" applyBorder="1" applyAlignment="1">
      <alignment wrapText="1"/>
    </xf>
    <xf numFmtId="0" fontId="0" fillId="0" borderId="12" xfId="0" applyFill="1" applyBorder="1" applyAlignment="1">
      <alignment horizontal="center" wrapText="1"/>
    </xf>
    <xf numFmtId="0" fontId="0" fillId="0" borderId="13" xfId="0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0" fontId="0" fillId="0" borderId="16" xfId="0" applyFill="1" applyBorder="1" applyAlignment="1">
      <alignment horizontal="center" wrapText="1"/>
    </xf>
    <xf numFmtId="4" fontId="0" fillId="0" borderId="17" xfId="0" applyNumberFormat="1" applyFont="1" applyFill="1" applyBorder="1" applyAlignment="1">
      <alignment horizontal="center" wrapText="1"/>
    </xf>
    <xf numFmtId="4" fontId="0" fillId="0" borderId="0" xfId="0" applyNumberFormat="1" applyFill="1" applyBorder="1" applyAlignment="1">
      <alignment wrapText="1"/>
    </xf>
    <xf numFmtId="4" fontId="0" fillId="0" borderId="6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horizontal="center" vertical="center" wrapText="1"/>
    </xf>
    <xf numFmtId="4" fontId="0" fillId="0" borderId="6" xfId="0" applyNumberFormat="1" applyFont="1" applyFill="1" applyBorder="1" applyAlignment="1">
      <alignment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Border="1" applyAlignment="1">
      <alignment vertical="center"/>
    </xf>
    <xf numFmtId="4" fontId="4" fillId="0" borderId="0" xfId="0" applyNumberFormat="1" applyFont="1" applyFill="1" applyBorder="1" applyAlignment="1">
      <alignment wrapText="1"/>
    </xf>
    <xf numFmtId="4" fontId="4" fillId="0" borderId="6" xfId="0" applyNumberFormat="1" applyFont="1" applyFill="1" applyBorder="1" applyAlignment="1">
      <alignment wrapText="1"/>
    </xf>
    <xf numFmtId="0" fontId="5" fillId="0" borderId="0" xfId="0" applyFont="1"/>
    <xf numFmtId="4" fontId="5" fillId="0" borderId="0" xfId="0" applyNumberFormat="1" applyFont="1" applyAlignment="1">
      <alignment wrapText="1"/>
    </xf>
    <xf numFmtId="4" fontId="5" fillId="0" borderId="0" xfId="0" applyNumberFormat="1" applyFont="1" applyFill="1" applyAlignment="1">
      <alignment wrapText="1"/>
    </xf>
    <xf numFmtId="4" fontId="5" fillId="0" borderId="18" xfId="0" applyNumberFormat="1" applyFont="1" applyFill="1" applyBorder="1" applyAlignment="1">
      <alignment horizontal="center" wrapText="1"/>
    </xf>
    <xf numFmtId="4" fontId="5" fillId="0" borderId="19" xfId="0" applyNumberFormat="1" applyFont="1" applyFill="1" applyBorder="1" applyAlignment="1">
      <alignment horizontal="center" wrapText="1"/>
    </xf>
    <xf numFmtId="0" fontId="4" fillId="0" borderId="20" xfId="0" applyFont="1" applyFill="1" applyBorder="1" applyAlignment="1">
      <alignment wrapText="1"/>
    </xf>
    <xf numFmtId="0" fontId="4" fillId="0" borderId="0" xfId="0" applyFont="1" applyFill="1" applyAlignment="1">
      <alignment horizontal="center" wrapText="1"/>
    </xf>
    <xf numFmtId="4" fontId="4" fillId="0" borderId="0" xfId="0" applyNumberFormat="1" applyFont="1" applyFill="1" applyAlignment="1">
      <alignment horizontal="center" wrapText="1"/>
    </xf>
    <xf numFmtId="0" fontId="4" fillId="0" borderId="21" xfId="0" applyFont="1" applyFill="1" applyBorder="1" applyAlignment="1">
      <alignment wrapText="1"/>
    </xf>
    <xf numFmtId="0" fontId="5" fillId="0" borderId="22" xfId="0" applyFont="1" applyFill="1" applyBorder="1" applyAlignment="1">
      <alignment horizontal="center"/>
    </xf>
    <xf numFmtId="0" fontId="5" fillId="0" borderId="23" xfId="0" applyFont="1" applyBorder="1"/>
    <xf numFmtId="4" fontId="5" fillId="0" borderId="24" xfId="0" applyNumberFormat="1" applyFont="1" applyFill="1" applyBorder="1" applyAlignment="1">
      <alignment horizontal="center" wrapText="1"/>
    </xf>
    <xf numFmtId="4" fontId="5" fillId="0" borderId="25" xfId="0" applyNumberFormat="1" applyFont="1" applyFill="1" applyBorder="1" applyAlignment="1">
      <alignment horizontal="center" wrapText="1"/>
    </xf>
    <xf numFmtId="0" fontId="4" fillId="0" borderId="26" xfId="0" applyFont="1" applyFill="1" applyBorder="1" applyAlignment="1">
      <alignment wrapText="1"/>
    </xf>
    <xf numFmtId="0" fontId="4" fillId="0" borderId="27" xfId="0" applyFont="1" applyFill="1" applyBorder="1" applyAlignment="1">
      <alignment horizontal="center" wrapText="1"/>
    </xf>
    <xf numFmtId="0" fontId="4" fillId="0" borderId="28" xfId="0" applyFont="1" applyFill="1" applyBorder="1" applyAlignment="1">
      <alignment horizontal="center" wrapText="1"/>
    </xf>
    <xf numFmtId="4" fontId="4" fillId="0" borderId="28" xfId="0" applyNumberFormat="1" applyFont="1" applyFill="1" applyBorder="1" applyAlignment="1">
      <alignment horizontal="center" wrapText="1"/>
    </xf>
    <xf numFmtId="4" fontId="4" fillId="0" borderId="28" xfId="0" applyNumberFormat="1" applyFont="1" applyFill="1" applyBorder="1" applyAlignment="1">
      <alignment wrapText="1"/>
    </xf>
    <xf numFmtId="0" fontId="4" fillId="0" borderId="29" xfId="0" applyFont="1" applyFill="1" applyBorder="1" applyAlignment="1">
      <alignment wrapText="1"/>
    </xf>
    <xf numFmtId="0" fontId="5" fillId="0" borderId="27" xfId="0" applyFont="1" applyFill="1" applyBorder="1" applyAlignment="1">
      <alignment horizontal="center"/>
    </xf>
    <xf numFmtId="0" fontId="5" fillId="0" borderId="17" xfId="0" applyFont="1" applyBorder="1"/>
    <xf numFmtId="0" fontId="0" fillId="0" borderId="30" xfId="0" applyFill="1" applyBorder="1" applyAlignment="1">
      <alignment horizontal="center" wrapText="1"/>
    </xf>
    <xf numFmtId="0" fontId="0" fillId="0" borderId="4" xfId="0" applyFill="1" applyBorder="1" applyAlignment="1">
      <alignment wrapText="1"/>
    </xf>
    <xf numFmtId="4" fontId="0" fillId="0" borderId="4" xfId="0" applyNumberFormat="1" applyFont="1" applyFill="1" applyBorder="1" applyAlignment="1">
      <alignment horizontal="center" wrapText="1"/>
    </xf>
    <xf numFmtId="4" fontId="4" fillId="0" borderId="7" xfId="0" applyNumberFormat="1" applyFont="1" applyFill="1" applyBorder="1" applyAlignment="1">
      <alignment horizontal="center" wrapText="1"/>
    </xf>
    <xf numFmtId="0" fontId="4" fillId="0" borderId="1" xfId="0" applyFont="1" applyBorder="1"/>
    <xf numFmtId="0" fontId="0" fillId="0" borderId="6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left" wrapText="1"/>
    </xf>
    <xf numFmtId="0" fontId="0" fillId="0" borderId="8" xfId="0" applyFont="1" applyFill="1" applyBorder="1" applyAlignment="1">
      <alignment horizontal="left" wrapText="1"/>
    </xf>
    <xf numFmtId="4" fontId="0" fillId="0" borderId="15" xfId="0" applyNumberFormat="1" applyFill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abSelected="1" topLeftCell="A25" workbookViewId="0">
      <selection activeCell="M43" sqref="M43"/>
    </sheetView>
  </sheetViews>
  <sheetFormatPr defaultRowHeight="12.75" x14ac:dyDescent="0.2"/>
  <cols>
    <col min="1" max="1" width="4.7109375" customWidth="1"/>
    <col min="2" max="2" width="6.42578125" style="5" customWidth="1"/>
    <col min="3" max="3" width="39.140625" style="3" customWidth="1"/>
    <col min="4" max="4" width="12.28515625" style="1" customWidth="1"/>
    <col min="5" max="5" width="12.42578125" style="2" customWidth="1"/>
    <col min="6" max="6" width="5.85546875" style="4" customWidth="1"/>
    <col min="7" max="7" width="7.7109375" style="4" customWidth="1"/>
    <col min="8" max="8" width="42.85546875" style="3" customWidth="1"/>
    <col min="9" max="9" width="15.140625" style="2" customWidth="1"/>
    <col min="10" max="10" width="12.42578125" style="2" customWidth="1"/>
    <col min="11" max="12" width="9.140625" style="1"/>
  </cols>
  <sheetData>
    <row r="1" spans="1:12" s="80" customFormat="1" ht="38.25" x14ac:dyDescent="0.2">
      <c r="A1" s="100"/>
      <c r="B1" s="99"/>
      <c r="C1" s="98" t="s">
        <v>57</v>
      </c>
      <c r="D1" s="97"/>
      <c r="E1" s="96"/>
      <c r="F1" s="95"/>
      <c r="G1" s="94"/>
      <c r="H1" s="93" t="s">
        <v>56</v>
      </c>
      <c r="I1" s="92"/>
      <c r="J1" s="91"/>
      <c r="K1" s="82"/>
      <c r="L1" s="81"/>
    </row>
    <row r="2" spans="1:12" s="80" customFormat="1" ht="13.5" thickBot="1" x14ac:dyDescent="0.25">
      <c r="A2" s="90"/>
      <c r="B2" s="89"/>
      <c r="C2" s="88" t="s">
        <v>55</v>
      </c>
      <c r="D2" s="42"/>
      <c r="E2" s="87"/>
      <c r="F2" s="86"/>
      <c r="G2" s="86"/>
      <c r="H2" s="85" t="s">
        <v>54</v>
      </c>
      <c r="I2" s="84"/>
      <c r="J2" s="83"/>
      <c r="K2" s="82"/>
      <c r="L2" s="81"/>
    </row>
    <row r="3" spans="1:12" s="40" customFormat="1" x14ac:dyDescent="0.2">
      <c r="A3" s="48"/>
      <c r="B3" s="47"/>
      <c r="C3" s="44" t="s">
        <v>53</v>
      </c>
      <c r="D3" s="79"/>
      <c r="E3" s="43"/>
      <c r="F3" s="45"/>
      <c r="G3" s="45"/>
      <c r="H3" s="44" t="s">
        <v>52</v>
      </c>
      <c r="I3" s="43"/>
      <c r="J3" s="43"/>
      <c r="K3" s="78"/>
      <c r="L3" s="41"/>
    </row>
    <row r="4" spans="1:12" ht="25.5" x14ac:dyDescent="0.2">
      <c r="A4" s="77" t="s">
        <v>51</v>
      </c>
      <c r="B4" s="76" t="s">
        <v>50</v>
      </c>
      <c r="C4" s="73" t="s">
        <v>49</v>
      </c>
      <c r="D4" s="75" t="s">
        <v>48</v>
      </c>
      <c r="E4" s="72" t="s">
        <v>47</v>
      </c>
      <c r="F4" s="74" t="s">
        <v>51</v>
      </c>
      <c r="G4" s="74" t="s">
        <v>50</v>
      </c>
      <c r="H4" s="73" t="s">
        <v>49</v>
      </c>
      <c r="I4" s="72" t="s">
        <v>48</v>
      </c>
      <c r="J4" s="72" t="s">
        <v>47</v>
      </c>
      <c r="K4" s="71"/>
    </row>
    <row r="5" spans="1:12" x14ac:dyDescent="0.2">
      <c r="A5" s="38"/>
      <c r="B5" s="37"/>
      <c r="C5" s="34"/>
      <c r="D5" s="24" t="s">
        <v>0</v>
      </c>
      <c r="E5" s="24" t="s">
        <v>0</v>
      </c>
      <c r="F5" s="28"/>
      <c r="G5" s="28"/>
      <c r="H5" s="34"/>
      <c r="I5" s="24" t="s">
        <v>0</v>
      </c>
      <c r="J5" s="24" t="s">
        <v>0</v>
      </c>
      <c r="K5" s="15"/>
    </row>
    <row r="6" spans="1:12" x14ac:dyDescent="0.2">
      <c r="A6" s="38" t="s">
        <v>45</v>
      </c>
      <c r="B6" s="37"/>
      <c r="C6" s="34" t="s">
        <v>46</v>
      </c>
      <c r="D6" s="24"/>
      <c r="E6" s="24"/>
      <c r="F6" s="28" t="s">
        <v>45</v>
      </c>
      <c r="G6" s="28"/>
      <c r="H6" s="34" t="s">
        <v>44</v>
      </c>
      <c r="I6" s="24"/>
      <c r="J6" s="24"/>
      <c r="K6" s="15"/>
    </row>
    <row r="7" spans="1:12" x14ac:dyDescent="0.2">
      <c r="A7" s="38"/>
      <c r="B7" s="37">
        <v>1</v>
      </c>
      <c r="C7" s="34" t="s">
        <v>43</v>
      </c>
      <c r="D7" s="24"/>
      <c r="E7" s="24"/>
      <c r="F7" s="28"/>
      <c r="G7" s="28"/>
      <c r="H7" s="34"/>
      <c r="I7" s="24"/>
      <c r="J7" s="24"/>
      <c r="K7" s="15"/>
    </row>
    <row r="8" spans="1:12" x14ac:dyDescent="0.2">
      <c r="A8" s="38"/>
      <c r="B8" s="37"/>
      <c r="C8" s="34"/>
      <c r="D8" s="24"/>
      <c r="E8" s="24"/>
      <c r="F8" s="28"/>
      <c r="G8" s="28">
        <v>1</v>
      </c>
      <c r="H8" s="44" t="s">
        <v>42</v>
      </c>
      <c r="I8" s="24"/>
      <c r="J8" s="24"/>
      <c r="K8" s="15"/>
    </row>
    <row r="9" spans="1:12" ht="26.25" thickBot="1" x14ac:dyDescent="0.25">
      <c r="A9" s="38"/>
      <c r="B9" s="37"/>
      <c r="C9" s="34" t="s">
        <v>41</v>
      </c>
      <c r="D9" s="19">
        <v>8203.6200000000008</v>
      </c>
      <c r="E9" s="2">
        <v>7471</v>
      </c>
      <c r="F9" s="18"/>
      <c r="G9" s="18"/>
      <c r="H9" s="39" t="s">
        <v>40</v>
      </c>
      <c r="I9" s="19">
        <v>7000</v>
      </c>
      <c r="J9" s="19">
        <v>7000</v>
      </c>
      <c r="K9" s="15"/>
    </row>
    <row r="10" spans="1:12" x14ac:dyDescent="0.2">
      <c r="A10" s="38"/>
      <c r="B10" s="37"/>
      <c r="C10" s="56"/>
      <c r="D10" s="13"/>
      <c r="E10" s="70"/>
      <c r="F10" s="101"/>
      <c r="G10" s="69"/>
      <c r="H10" s="102" t="s">
        <v>39</v>
      </c>
      <c r="I10" s="103">
        <v>0</v>
      </c>
      <c r="J10" s="103">
        <v>0</v>
      </c>
      <c r="K10" s="15"/>
    </row>
    <row r="11" spans="1:12" ht="12.75" customHeight="1" x14ac:dyDescent="0.2">
      <c r="A11" s="106"/>
      <c r="B11" s="107"/>
      <c r="C11" s="108" t="s">
        <v>38</v>
      </c>
      <c r="D11" s="110">
        <v>7416</v>
      </c>
      <c r="E11" s="13"/>
      <c r="F11" s="8"/>
      <c r="G11" s="8"/>
      <c r="H11" s="7" t="s">
        <v>37</v>
      </c>
      <c r="I11" s="13">
        <v>200</v>
      </c>
      <c r="J11" s="13">
        <v>70.099999999999994</v>
      </c>
      <c r="K11" s="15"/>
    </row>
    <row r="12" spans="1:12" ht="28.5" customHeight="1" thickBot="1" x14ac:dyDescent="0.25">
      <c r="A12" s="106"/>
      <c r="B12" s="107"/>
      <c r="C12" s="109"/>
      <c r="D12" s="110"/>
      <c r="E12" s="68">
        <v>7488</v>
      </c>
      <c r="F12" s="67"/>
      <c r="G12" s="66"/>
      <c r="H12" s="65" t="s">
        <v>36</v>
      </c>
      <c r="I12" s="64">
        <v>0</v>
      </c>
      <c r="J12" s="63">
        <v>0</v>
      </c>
      <c r="K12" s="15"/>
    </row>
    <row r="13" spans="1:12" x14ac:dyDescent="0.2">
      <c r="A13" s="38"/>
      <c r="B13" s="37"/>
      <c r="C13" s="34"/>
      <c r="D13" s="64"/>
      <c r="E13" s="63"/>
      <c r="F13" s="62"/>
      <c r="G13" s="62"/>
      <c r="H13" s="61"/>
      <c r="I13" s="57"/>
      <c r="J13" s="24"/>
      <c r="K13" s="15"/>
    </row>
    <row r="14" spans="1:12" ht="38.25" x14ac:dyDescent="0.2">
      <c r="A14" s="38"/>
      <c r="B14" s="37"/>
      <c r="C14" s="34" t="s">
        <v>35</v>
      </c>
      <c r="D14" s="57">
        <v>15046.16</v>
      </c>
      <c r="E14" s="24">
        <v>0</v>
      </c>
      <c r="F14" s="28"/>
      <c r="G14" s="27"/>
      <c r="H14" s="49" t="s">
        <v>34</v>
      </c>
      <c r="I14" s="60">
        <v>1000</v>
      </c>
      <c r="J14" s="59">
        <v>0</v>
      </c>
      <c r="K14" s="15"/>
    </row>
    <row r="15" spans="1:12" x14ac:dyDescent="0.2">
      <c r="A15" s="38"/>
      <c r="B15" s="37"/>
      <c r="C15" s="34"/>
      <c r="D15" s="57" t="s">
        <v>0</v>
      </c>
      <c r="E15" s="24"/>
      <c r="F15" s="28"/>
      <c r="G15" s="27"/>
      <c r="H15" s="49"/>
      <c r="I15" s="60"/>
      <c r="J15" s="59"/>
      <c r="K15" s="15"/>
    </row>
    <row r="16" spans="1:12" x14ac:dyDescent="0.2">
      <c r="A16" s="38"/>
      <c r="B16" s="37"/>
      <c r="C16" s="34"/>
      <c r="D16" s="57"/>
      <c r="E16" s="24"/>
      <c r="F16" s="28"/>
      <c r="G16" s="27"/>
      <c r="H16" s="49"/>
      <c r="I16" s="60"/>
      <c r="J16" s="59"/>
      <c r="K16" s="15"/>
    </row>
    <row r="17" spans="1:12" x14ac:dyDescent="0.2">
      <c r="A17" s="38"/>
      <c r="B17" s="37">
        <v>2</v>
      </c>
      <c r="C17" s="34" t="s">
        <v>33</v>
      </c>
      <c r="D17" s="24"/>
      <c r="E17" s="24"/>
      <c r="F17" s="28" t="s">
        <v>0</v>
      </c>
      <c r="G17" s="28"/>
      <c r="H17" s="58" t="s">
        <v>32</v>
      </c>
      <c r="I17" s="43">
        <f>SUM(I9:I14)</f>
        <v>8200</v>
      </c>
      <c r="J17" s="43">
        <f>SUM(J9:J14)</f>
        <v>7070.1</v>
      </c>
      <c r="K17" s="15"/>
      <c r="L17"/>
    </row>
    <row r="18" spans="1:12" ht="25.5" x14ac:dyDescent="0.2">
      <c r="A18" s="38"/>
      <c r="B18" s="37"/>
      <c r="C18" s="34" t="s">
        <v>31</v>
      </c>
      <c r="D18" s="24">
        <v>3000</v>
      </c>
      <c r="E18" s="24">
        <v>5065.1899999999996</v>
      </c>
      <c r="F18" s="28"/>
      <c r="G18" s="28">
        <v>2</v>
      </c>
      <c r="H18" s="44" t="s">
        <v>30</v>
      </c>
      <c r="I18" s="24" t="s">
        <v>0</v>
      </c>
      <c r="J18" s="24"/>
      <c r="K18" s="15"/>
      <c r="L18"/>
    </row>
    <row r="19" spans="1:12" ht="51" x14ac:dyDescent="0.2">
      <c r="A19" s="38"/>
      <c r="B19" s="37"/>
      <c r="C19" s="34"/>
      <c r="D19" s="24"/>
      <c r="E19" s="24"/>
      <c r="F19" s="28"/>
      <c r="G19" s="28"/>
      <c r="H19" s="34" t="s">
        <v>29</v>
      </c>
      <c r="I19" s="24">
        <v>45000</v>
      </c>
      <c r="J19" s="24">
        <v>6157.26</v>
      </c>
      <c r="K19" s="15"/>
      <c r="L19"/>
    </row>
    <row r="20" spans="1:12" ht="25.5" x14ac:dyDescent="0.2">
      <c r="A20" s="38" t="s">
        <v>23</v>
      </c>
      <c r="B20" s="37"/>
      <c r="C20" s="34" t="s">
        <v>28</v>
      </c>
      <c r="D20" s="24">
        <v>11843.66</v>
      </c>
      <c r="E20" s="24">
        <v>0</v>
      </c>
      <c r="F20" s="28"/>
      <c r="G20" s="28"/>
      <c r="H20" s="34" t="s">
        <v>62</v>
      </c>
      <c r="I20" s="24">
        <v>4000</v>
      </c>
      <c r="J20" s="24">
        <v>97.77</v>
      </c>
      <c r="K20" s="15"/>
      <c r="L20"/>
    </row>
    <row r="21" spans="1:12" x14ac:dyDescent="0.2">
      <c r="A21" s="38"/>
      <c r="B21" s="37"/>
      <c r="C21" s="34"/>
      <c r="D21" s="57"/>
      <c r="E21" s="24"/>
      <c r="F21" s="28"/>
      <c r="G21" s="28"/>
      <c r="H21" s="34" t="s">
        <v>27</v>
      </c>
      <c r="I21" s="24">
        <v>5500</v>
      </c>
      <c r="J21" s="24">
        <v>3638.14</v>
      </c>
      <c r="K21" s="15"/>
      <c r="L21"/>
    </row>
    <row r="22" spans="1:12" x14ac:dyDescent="0.2">
      <c r="A22" s="38"/>
      <c r="B22" s="37"/>
      <c r="C22" s="34"/>
      <c r="D22" s="24"/>
      <c r="E22" s="24"/>
      <c r="F22" s="28"/>
      <c r="G22" s="28"/>
      <c r="H22" s="39" t="s">
        <v>26</v>
      </c>
      <c r="I22" s="24">
        <v>1000</v>
      </c>
      <c r="J22" s="24">
        <v>912.03</v>
      </c>
      <c r="K22" s="15"/>
      <c r="L22"/>
    </row>
    <row r="23" spans="1:12" ht="25.5" x14ac:dyDescent="0.2">
      <c r="A23" s="38"/>
      <c r="B23" s="37"/>
      <c r="C23" s="34" t="s">
        <v>0</v>
      </c>
      <c r="D23" s="57"/>
      <c r="E23" s="24"/>
      <c r="F23" s="28"/>
      <c r="G23" s="27"/>
      <c r="H23" s="7" t="s">
        <v>25</v>
      </c>
      <c r="I23" s="25">
        <v>2000</v>
      </c>
      <c r="J23" s="24">
        <v>1031.67</v>
      </c>
      <c r="K23" s="15"/>
      <c r="L23"/>
    </row>
    <row r="24" spans="1:12" x14ac:dyDescent="0.2">
      <c r="A24" s="38"/>
      <c r="B24" s="37"/>
      <c r="C24" s="34" t="s">
        <v>0</v>
      </c>
      <c r="D24" s="57"/>
      <c r="E24" s="24"/>
      <c r="F24" s="28"/>
      <c r="G24" s="28"/>
      <c r="H24" s="39"/>
      <c r="I24" s="24"/>
      <c r="J24" s="24"/>
      <c r="K24" s="15"/>
      <c r="L24"/>
    </row>
    <row r="25" spans="1:12" x14ac:dyDescent="0.2">
      <c r="A25" s="38" t="s">
        <v>0</v>
      </c>
      <c r="B25" s="37"/>
      <c r="C25" s="34"/>
      <c r="D25" s="24"/>
      <c r="E25" s="24"/>
      <c r="F25" s="28" t="s">
        <v>0</v>
      </c>
      <c r="G25" s="27"/>
      <c r="H25" s="105" t="s">
        <v>24</v>
      </c>
      <c r="I25" s="104">
        <f>SUM(I19:I24)</f>
        <v>57500</v>
      </c>
      <c r="J25" s="43">
        <f>SUM(J19:J24)</f>
        <v>11836.87</v>
      </c>
      <c r="K25" s="15"/>
      <c r="L25"/>
    </row>
    <row r="26" spans="1:12" s="1" customFormat="1" x14ac:dyDescent="0.2">
      <c r="A26" s="38"/>
      <c r="B26" s="37"/>
      <c r="C26" s="56"/>
      <c r="D26" s="13"/>
      <c r="E26" s="25"/>
      <c r="F26" s="28"/>
      <c r="G26" s="27"/>
      <c r="H26" s="105"/>
      <c r="I26" s="104"/>
      <c r="J26" s="43"/>
      <c r="K26" s="15"/>
    </row>
    <row r="27" spans="1:12" s="1" customFormat="1" x14ac:dyDescent="0.2">
      <c r="A27" s="38"/>
      <c r="B27" s="37"/>
      <c r="C27" s="56"/>
      <c r="D27" s="55"/>
      <c r="E27" s="25"/>
      <c r="F27" s="28" t="s">
        <v>23</v>
      </c>
      <c r="G27" s="28"/>
      <c r="H27" s="58" t="s">
        <v>22</v>
      </c>
      <c r="I27" s="24"/>
      <c r="J27" s="24"/>
      <c r="K27" s="15"/>
    </row>
    <row r="28" spans="1:12" s="1" customFormat="1" ht="25.5" x14ac:dyDescent="0.2">
      <c r="A28" s="38"/>
      <c r="B28" s="37"/>
      <c r="C28" s="56"/>
      <c r="D28" s="55"/>
      <c r="E28" s="25"/>
      <c r="F28" s="28"/>
      <c r="G28" s="28"/>
      <c r="H28" s="54" t="s">
        <v>21</v>
      </c>
      <c r="I28" s="24"/>
      <c r="J28" s="24"/>
      <c r="K28" s="15"/>
    </row>
    <row r="29" spans="1:12" s="1" customFormat="1" x14ac:dyDescent="0.2">
      <c r="A29" s="38"/>
      <c r="B29" s="37"/>
      <c r="C29" s="34"/>
      <c r="E29" s="24"/>
      <c r="F29" s="28"/>
      <c r="G29" s="28">
        <v>1</v>
      </c>
      <c r="H29" s="7" t="s">
        <v>20</v>
      </c>
      <c r="I29" s="24">
        <v>600</v>
      </c>
      <c r="J29" s="24">
        <v>400</v>
      </c>
      <c r="K29" s="15"/>
    </row>
    <row r="30" spans="1:12" x14ac:dyDescent="0.2">
      <c r="A30" s="38"/>
      <c r="B30" s="37"/>
      <c r="C30" s="34"/>
      <c r="D30" s="6"/>
      <c r="E30" s="24"/>
      <c r="F30" s="28"/>
      <c r="G30" s="27"/>
      <c r="H30" s="54" t="s">
        <v>19</v>
      </c>
      <c r="I30" s="53">
        <f>SUM(I29:I29)</f>
        <v>600</v>
      </c>
      <c r="J30" s="53">
        <f>SUM(J28:J29)</f>
        <v>400</v>
      </c>
      <c r="K30" s="15"/>
      <c r="L30"/>
    </row>
    <row r="31" spans="1:12" x14ac:dyDescent="0.2">
      <c r="A31" s="38"/>
      <c r="B31" s="37"/>
      <c r="C31" s="34"/>
      <c r="D31" s="6"/>
      <c r="E31" s="24"/>
      <c r="F31" s="28"/>
      <c r="G31" s="27"/>
      <c r="H31" s="7"/>
      <c r="I31" s="13"/>
      <c r="J31" s="13"/>
      <c r="K31" s="15"/>
      <c r="L31"/>
    </row>
    <row r="32" spans="1:12" s="40" customFormat="1" x14ac:dyDescent="0.2">
      <c r="A32" s="48"/>
      <c r="B32" s="47"/>
      <c r="C32" s="44" t="s">
        <v>18</v>
      </c>
      <c r="D32" s="52"/>
      <c r="E32" s="43"/>
      <c r="F32" s="45"/>
      <c r="G32" s="51" t="s">
        <v>0</v>
      </c>
      <c r="H32" s="50" t="s">
        <v>17</v>
      </c>
      <c r="I32" s="46"/>
      <c r="J32" s="46"/>
      <c r="K32" s="42"/>
      <c r="L32" s="41"/>
    </row>
    <row r="33" spans="1:12" ht="25.5" x14ac:dyDescent="0.2">
      <c r="A33" s="38"/>
      <c r="B33" s="37"/>
      <c r="C33" s="34" t="s">
        <v>16</v>
      </c>
      <c r="D33" s="6">
        <v>4000</v>
      </c>
      <c r="E33" s="24">
        <v>174.2</v>
      </c>
      <c r="F33" s="28"/>
      <c r="G33" s="27"/>
      <c r="H33" s="49" t="s">
        <v>15</v>
      </c>
      <c r="I33" s="9">
        <v>4000</v>
      </c>
      <c r="J33" s="9">
        <v>174.2</v>
      </c>
      <c r="K33" s="15"/>
    </row>
    <row r="34" spans="1:12" x14ac:dyDescent="0.2">
      <c r="A34" s="38"/>
      <c r="B34" s="37"/>
      <c r="C34" s="34"/>
      <c r="D34" s="9"/>
      <c r="E34" s="24"/>
      <c r="F34" s="28"/>
      <c r="G34" s="27"/>
      <c r="H34" s="49"/>
      <c r="I34" s="9"/>
      <c r="J34" s="9"/>
      <c r="K34" s="15"/>
    </row>
    <row r="35" spans="1:12" s="40" customFormat="1" ht="16.5" customHeight="1" x14ac:dyDescent="0.2">
      <c r="A35" s="48"/>
      <c r="B35" s="47"/>
      <c r="C35" s="44" t="s">
        <v>14</v>
      </c>
      <c r="D35" s="46">
        <f>SUM(D9:D34)</f>
        <v>49509.440000000002</v>
      </c>
      <c r="E35" s="43">
        <f>SUM(E9:E34)</f>
        <v>20198.39</v>
      </c>
      <c r="F35" s="45"/>
      <c r="G35" s="45"/>
      <c r="H35" s="44" t="s">
        <v>63</v>
      </c>
      <c r="I35" s="43">
        <v>70300</v>
      </c>
      <c r="J35" s="43">
        <f>SUM(J17+J25+J30+J33)</f>
        <v>19481.170000000002</v>
      </c>
      <c r="K35" s="42"/>
      <c r="L35" s="41"/>
    </row>
    <row r="36" spans="1:12" ht="25.5" x14ac:dyDescent="0.2">
      <c r="A36" s="38"/>
      <c r="B36" s="37"/>
      <c r="C36" s="34"/>
      <c r="D36" s="9"/>
      <c r="E36" s="24"/>
      <c r="F36" s="28"/>
      <c r="G36" s="28"/>
      <c r="H36" s="39" t="s">
        <v>64</v>
      </c>
      <c r="I36" s="24">
        <v>177209.44</v>
      </c>
      <c r="J36" s="24">
        <f>SUM(I37:I43)</f>
        <v>192746.97000000003</v>
      </c>
      <c r="K36" s="15"/>
    </row>
    <row r="37" spans="1:12" x14ac:dyDescent="0.2">
      <c r="A37" s="38"/>
      <c r="B37" s="37"/>
      <c r="C37" s="34"/>
      <c r="D37" s="9"/>
      <c r="E37" s="24"/>
      <c r="F37" s="28"/>
      <c r="G37" s="27"/>
      <c r="H37" s="33" t="s">
        <v>13</v>
      </c>
      <c r="I37" s="32">
        <v>2016.67</v>
      </c>
      <c r="J37" s="24"/>
      <c r="K37" s="15"/>
    </row>
    <row r="38" spans="1:12" x14ac:dyDescent="0.2">
      <c r="A38" s="38"/>
      <c r="B38" s="37"/>
      <c r="C38" s="34"/>
      <c r="D38" s="9"/>
      <c r="E38" s="24"/>
      <c r="F38" s="28"/>
      <c r="G38" s="27"/>
      <c r="H38" s="33" t="s">
        <v>12</v>
      </c>
      <c r="I38" s="32">
        <v>190000</v>
      </c>
      <c r="J38" s="24"/>
      <c r="K38" s="15"/>
    </row>
    <row r="39" spans="1:12" x14ac:dyDescent="0.2">
      <c r="A39" s="38"/>
      <c r="B39" s="37"/>
      <c r="C39" s="34"/>
      <c r="D39" s="9"/>
      <c r="E39" s="24"/>
      <c r="F39" s="28"/>
      <c r="G39" s="27"/>
      <c r="H39" s="33" t="s">
        <v>11</v>
      </c>
      <c r="I39" s="32">
        <v>1112.8499999999999</v>
      </c>
      <c r="J39" s="24"/>
      <c r="K39" s="15"/>
    </row>
    <row r="40" spans="1:12" x14ac:dyDescent="0.2">
      <c r="A40" s="36"/>
      <c r="B40" s="35"/>
      <c r="C40" s="34"/>
      <c r="D40" s="9"/>
      <c r="E40" s="24"/>
      <c r="F40" s="28"/>
      <c r="G40" s="27"/>
      <c r="H40" s="33" t="s">
        <v>10</v>
      </c>
      <c r="I40" s="32">
        <v>33.5</v>
      </c>
      <c r="J40" s="24"/>
      <c r="K40" s="15"/>
    </row>
    <row r="41" spans="1:12" x14ac:dyDescent="0.2">
      <c r="A41" s="11"/>
      <c r="B41" s="14"/>
      <c r="C41" s="29"/>
      <c r="D41" s="9"/>
      <c r="E41" s="24"/>
      <c r="F41" s="28"/>
      <c r="G41" s="27"/>
      <c r="H41" s="31" t="s">
        <v>9</v>
      </c>
      <c r="I41" s="25">
        <v>560.14</v>
      </c>
      <c r="J41" s="24"/>
      <c r="K41" s="15"/>
    </row>
    <row r="42" spans="1:12" ht="21.75" x14ac:dyDescent="0.2">
      <c r="A42" s="11"/>
      <c r="B42" s="14"/>
      <c r="C42" s="29" t="s">
        <v>8</v>
      </c>
      <c r="D42" s="9">
        <v>198000</v>
      </c>
      <c r="E42" s="24">
        <v>192029.75</v>
      </c>
      <c r="F42" s="28"/>
      <c r="G42" s="27"/>
      <c r="H42" s="30" t="s">
        <v>7</v>
      </c>
      <c r="I42" s="25">
        <v>35.58</v>
      </c>
      <c r="J42" s="24"/>
      <c r="K42" s="15"/>
    </row>
    <row r="43" spans="1:12" x14ac:dyDescent="0.2">
      <c r="A43" s="11"/>
      <c r="B43" s="14"/>
      <c r="C43" s="29"/>
      <c r="D43" s="9"/>
      <c r="E43" s="24"/>
      <c r="F43" s="28"/>
      <c r="G43" s="27"/>
      <c r="H43" s="30" t="s">
        <v>6</v>
      </c>
      <c r="I43" s="25">
        <v>-1011.77</v>
      </c>
      <c r="J43" s="24"/>
      <c r="K43" s="15"/>
    </row>
    <row r="44" spans="1:12" x14ac:dyDescent="0.2">
      <c r="A44" s="11"/>
      <c r="B44" s="14"/>
      <c r="C44" s="29"/>
      <c r="D44" s="9"/>
      <c r="E44" s="24"/>
      <c r="F44" s="28"/>
      <c r="G44" s="27"/>
      <c r="H44" s="30"/>
      <c r="I44" s="25"/>
      <c r="J44" s="24"/>
      <c r="K44" s="15"/>
    </row>
    <row r="45" spans="1:12" x14ac:dyDescent="0.2">
      <c r="A45" s="11"/>
      <c r="B45" s="14"/>
      <c r="C45" s="29"/>
      <c r="D45" s="9"/>
      <c r="E45" s="24"/>
      <c r="F45" s="28"/>
      <c r="G45" s="27"/>
      <c r="H45" s="26"/>
      <c r="I45" s="25"/>
      <c r="J45" s="24"/>
      <c r="K45" s="15"/>
    </row>
    <row r="46" spans="1:12" s="1" customFormat="1" x14ac:dyDescent="0.2">
      <c r="A46" s="23"/>
      <c r="B46" s="22"/>
      <c r="C46" s="21"/>
      <c r="D46" s="20"/>
      <c r="E46" s="19"/>
      <c r="F46" s="18"/>
      <c r="G46" s="18"/>
      <c r="H46" s="17"/>
      <c r="I46" s="16" t="s">
        <v>0</v>
      </c>
      <c r="J46" s="16" t="s">
        <v>0</v>
      </c>
      <c r="K46" s="15"/>
    </row>
    <row r="47" spans="1:12" s="1" customFormat="1" x14ac:dyDescent="0.2">
      <c r="A47" s="11"/>
      <c r="B47" s="14"/>
      <c r="C47" s="7" t="s">
        <v>5</v>
      </c>
      <c r="D47" s="9">
        <f>SUM(D35:D45)</f>
        <v>247509.44</v>
      </c>
      <c r="E47" s="13">
        <f>E35+E42</f>
        <v>212228.14</v>
      </c>
      <c r="F47" s="8"/>
      <c r="G47" s="8"/>
      <c r="H47" s="7" t="s">
        <v>60</v>
      </c>
      <c r="I47" s="13">
        <f>SUM(I35+I36)</f>
        <v>247509.44</v>
      </c>
      <c r="J47" s="13">
        <f>SUM(J35:J36)</f>
        <v>212228.14000000004</v>
      </c>
    </row>
    <row r="48" spans="1:12" s="1" customFormat="1" x14ac:dyDescent="0.2">
      <c r="A48" s="11"/>
      <c r="B48" s="14"/>
      <c r="C48" s="7"/>
      <c r="D48" s="9"/>
      <c r="E48" s="13"/>
      <c r="F48" s="8"/>
      <c r="G48" s="8"/>
      <c r="H48" s="7"/>
      <c r="I48" s="13"/>
      <c r="J48" s="13"/>
    </row>
    <row r="49" spans="1:10" s="1" customFormat="1" x14ac:dyDescent="0.2">
      <c r="A49" s="11"/>
      <c r="B49" s="10"/>
      <c r="C49" s="12" t="s">
        <v>61</v>
      </c>
      <c r="D49" s="9"/>
      <c r="E49" s="6"/>
      <c r="F49" s="8"/>
      <c r="G49" s="8"/>
      <c r="H49" s="7"/>
      <c r="I49" s="6"/>
      <c r="J49" s="6"/>
    </row>
    <row r="50" spans="1:10" s="1" customFormat="1" ht="28.5" customHeight="1" x14ac:dyDescent="0.2">
      <c r="A50" s="11"/>
      <c r="B50" s="10"/>
      <c r="C50" s="7" t="s">
        <v>4</v>
      </c>
      <c r="D50" s="9"/>
      <c r="E50" s="6" t="s">
        <v>3</v>
      </c>
      <c r="F50" s="8"/>
      <c r="G50" s="8"/>
      <c r="H50" s="7"/>
      <c r="I50" s="6" t="s">
        <v>58</v>
      </c>
      <c r="J50" s="6"/>
    </row>
    <row r="51" spans="1:10" s="1" customFormat="1" ht="30.75" customHeight="1" x14ac:dyDescent="0.2">
      <c r="A51" s="11"/>
      <c r="B51" s="10"/>
      <c r="C51" s="7"/>
      <c r="D51" s="9"/>
      <c r="E51" s="6"/>
      <c r="F51" s="8"/>
      <c r="G51" s="8"/>
      <c r="H51" s="7"/>
      <c r="I51" s="6"/>
      <c r="J51" s="6"/>
    </row>
    <row r="52" spans="1:10" s="1" customFormat="1" ht="25.5" x14ac:dyDescent="0.2">
      <c r="A52" s="11"/>
      <c r="B52" s="10"/>
      <c r="C52" s="7" t="s">
        <v>2</v>
      </c>
      <c r="D52" s="9"/>
      <c r="E52" s="6" t="s">
        <v>1</v>
      </c>
      <c r="F52" s="8"/>
      <c r="G52" s="8"/>
      <c r="H52" s="7"/>
      <c r="I52" s="6" t="s">
        <v>59</v>
      </c>
      <c r="J52" s="6"/>
    </row>
    <row r="58" spans="1:10" s="1" customFormat="1" x14ac:dyDescent="0.2">
      <c r="A58"/>
      <c r="B58" s="5"/>
      <c r="C58" s="3"/>
      <c r="D58" s="1" t="s">
        <v>0</v>
      </c>
      <c r="E58" s="2"/>
      <c r="F58" s="4"/>
      <c r="G58" s="4"/>
      <c r="H58" s="3"/>
      <c r="I58" s="2"/>
      <c r="J58" s="2"/>
    </row>
  </sheetData>
  <sheetProtection selectLockedCells="1" selectUnlockedCells="1"/>
  <mergeCells count="4">
    <mergeCell ref="A11:A12"/>
    <mergeCell ref="B11:B12"/>
    <mergeCell ref="C11:C12"/>
    <mergeCell ref="D11:D12"/>
  </mergeCells>
  <pageMargins left="0.74791666666666667" right="0.74791666666666667" top="0" bottom="0" header="0.51180555555555551" footer="0.51180555555555551"/>
  <pageSetup paperSize="9" scale="80" firstPageNumber="0" orientation="landscape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Maria</cp:lastModifiedBy>
  <cp:lastPrinted>2025-04-22T06:40:47Z</cp:lastPrinted>
  <dcterms:created xsi:type="dcterms:W3CDTF">2025-04-04T14:33:38Z</dcterms:created>
  <dcterms:modified xsi:type="dcterms:W3CDTF">2025-04-29T08:11:48Z</dcterms:modified>
</cp:coreProperties>
</file>