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documents\ΑΠΟΛΟΓΙΣΜΟΙ ΒΑΛΛΙΑΝΕΙΟΥ\ΑΠΟΛΟΓΙΣΜΟΣ ΒΑΛΛΙΑΝΕΙΟΥ 2025\"/>
    </mc:Choice>
  </mc:AlternateContent>
  <bookViews>
    <workbookView xWindow="0" yWindow="0" windowWidth="28800" windowHeight="1218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J38" i="1" l="1"/>
  <c r="E37" i="1"/>
  <c r="E49" i="1" s="1"/>
  <c r="D37" i="1"/>
  <c r="D49" i="1" s="1"/>
  <c r="J32" i="1"/>
  <c r="I32" i="1"/>
  <c r="J26" i="1"/>
  <c r="I26" i="1"/>
  <c r="J18" i="1"/>
  <c r="I18" i="1"/>
  <c r="I37" i="1" l="1"/>
  <c r="I49" i="1" s="1"/>
  <c r="J37" i="1"/>
  <c r="J49" i="1" s="1"/>
</calcChain>
</file>

<file path=xl/sharedStrings.xml><?xml version="1.0" encoding="utf-8"?>
<sst xmlns="http://schemas.openxmlformats.org/spreadsheetml/2006/main" count="84" uniqueCount="66">
  <si>
    <t>ΔΙΑΧΕΙΡΙΣΤΙΚΗ ΕΠΙΤΡΟΠΗ ΚΛΗΡΟΔΟΤΗΜΑΤΟΣ "ΠΑΝΑΓΗ Α. ΒΑΛΛΙΑΝΟΥ"</t>
  </si>
  <si>
    <t>ΑΠΟΛΟΓΙΣΜΟΣ ΕΤΟΥΣ  2025</t>
  </si>
  <si>
    <t>ΑΡΓΟΣΤΟΛΙ</t>
  </si>
  <si>
    <t>(Από 1/1/2025 έως 31/12/2025</t>
  </si>
  <si>
    <t>ΕΣΟΔΑ</t>
  </si>
  <si>
    <t>ΕΞΟΔΑ</t>
  </si>
  <si>
    <t>ΚΕΦ</t>
  </si>
  <si>
    <t>ΑΡΘΡΟ</t>
  </si>
  <si>
    <t>ΛΕΠΤΟΜΕΡΕΙΕΣ</t>
  </si>
  <si>
    <t>ΠΡΟΫΠΟΛΟ-ΓΙΣΘΕΝΤΑ</t>
  </si>
  <si>
    <t>ΠΡΑΓΜΑΤΟ-ΠΟΙΗΘΕΝΤΑ</t>
  </si>
  <si>
    <t xml:space="preserve"> </t>
  </si>
  <si>
    <t>Α</t>
  </si>
  <si>
    <t>ΤΑΚΤΙΚΑ ΕΣΟΔΑ</t>
  </si>
  <si>
    <t>ΤΑΚΤΙΚΑ ΕΞΟΔΑ</t>
  </si>
  <si>
    <t>ΕΣΟΔΑ ΜΙΣΘΩΜΑΤΩΝ</t>
  </si>
  <si>
    <t>ΔΙΟΙΚΗΣΗΣ-ΔΙΑΧ/ΣΕΩΣ ΠΕΡΙΟΥΣΙΑΣ</t>
  </si>
  <si>
    <t>Μισθώματα νέων οικιών  Κεραμειών για το 2025</t>
  </si>
  <si>
    <t>Συμμετοχή σε δαπάνες διοίκησης Αντυπείου</t>
  </si>
  <si>
    <t>Δημοσιεύσεις-συνδρομές</t>
  </si>
  <si>
    <t>Εισπραχθέντα μισθώματα από παλαιές οικίες - γραφεία Δημοτικής Ενότητας Λειβαθούς για 2025</t>
  </si>
  <si>
    <t>Προμήθειες, έξοδα τραπεζών</t>
  </si>
  <si>
    <t>Γραφική ύλη κλπ υλικά γραφείου</t>
  </si>
  <si>
    <t>Απαιτήσεις από μισθωτές οικιών για υποχρεώσεις σε ΔΕΗ και ΔΕΥΑ οι οποίες τους βαρύνουν και για οφειλόμενα μισθώματα</t>
  </si>
  <si>
    <t>Διάφορα απρόβλεπτα</t>
  </si>
  <si>
    <t>ΕΣΟΔΑ ΚΕΦΑΛΑΙΩΝ</t>
  </si>
  <si>
    <t>ΣΥΝΟΛΟ ΔΑΠΑΝΩΝ ΔΙΟΙΚΗΣΗΣ</t>
  </si>
  <si>
    <t>Τόκοι έσοδα από τοποθέτηση διαθεσίμων σε τράπεζες κλπ χρήσης 2024</t>
  </si>
  <si>
    <t>ΣΥΝΤΗΡΗΣΗ  -ΔΙΑΧΕΙΡΙΣΗ ΠΕΡΙΟΥΣΙΑΣ</t>
  </si>
  <si>
    <t>Παροχές ΔΕΗ κλπ,  λοιπές δαπάνες, καθαριότητα, ευπρεπισμός -Εκπόνηση μελέτης για αποκατάσταση  ΙΝ Αγ.Βασιλείου Κεραμειών &amp; δαπάνες επισκευής</t>
  </si>
  <si>
    <t>Φόροι Δημοσίου</t>
  </si>
  <si>
    <t>Ασφάλιστρα ακινήτων</t>
  </si>
  <si>
    <t>ΛΟΙΠΑ ΕΚΤΑΚΤΑ ΕΣΟΔΑ</t>
  </si>
  <si>
    <t>Δικαστικές δαπάνες για την περιουσία του Κληροδοτήματος, αμοιβές δικηγόρων</t>
  </si>
  <si>
    <t>ΣΥΝΟΛΟ ΣΥΝΤΗΡΗΣΗΣ ΑΚΙΝ&amp;ΔΙΑΧ.ΠΕΡΙΟΥΣΙΑΣ</t>
  </si>
  <si>
    <t>Β</t>
  </si>
  <si>
    <t>ΕΚΤΕΛΕΣΕΩΣ ΣΚΟΠΟΥ</t>
  </si>
  <si>
    <t>ΒΑΛΛΙΑΝΕΙΟΣ ΜΑΡΑΘΩΝΙΟΣ</t>
  </si>
  <si>
    <t>ΣΥΝΟΛΟ ΕΚΤΕΛΕΣΕΩΣ ΣΚΟΠΟΥ</t>
  </si>
  <si>
    <t>Κρατήσεις υπέρ τρίτων</t>
  </si>
  <si>
    <t>Απόδοση κρατήσεων σε τρίτους</t>
  </si>
  <si>
    <t>Απόδοση κρατήσεων σε ΙΚΑ, Δ.Ο.Υ κλπ</t>
  </si>
  <si>
    <t>Σύνολο εξόδων 2025</t>
  </si>
  <si>
    <t>ΠΕΡΙΣΣΕΥΜΑ  ΕΤΟΥΣ 2025 αναλυόμενο ως εξής:</t>
  </si>
  <si>
    <t xml:space="preserve">EUROBANK 0026-0342-61-0101207918 </t>
  </si>
  <si>
    <t>ΕΠΕΝΔΥΣΗ</t>
  </si>
  <si>
    <t>ΕΘΝΙΚΗ 315/29604352</t>
  </si>
  <si>
    <t>ΕΘΝΙΚΗ_ΣΥΝΑΛΛΑΓΜΑ_(λογ. 315/617119-25) 33,49 GBP</t>
  </si>
  <si>
    <t>ΤΡΑΠΕΖΑ ΠΕΙΡΑΙΩΣ_5453065977632</t>
  </si>
  <si>
    <t>ΠΕΡΙΣΣΕΥΜΑ ΕΤΟΥΣ 2024</t>
  </si>
  <si>
    <t>εις ΤΑΜΕΙΟΝ    /ΣΤΡΟΓΓΥΛΟΠΟΙΗΣΕΙΣ       €  0,00</t>
  </si>
  <si>
    <t>ΔΟΣΟΛΗΠΤΙΚΟΣ ΜΕ ΑΝΤΥΠΕΙΟ</t>
  </si>
  <si>
    <t>ΓΕΝΙΚΟ ΣΥΝΟΛΟ ΕΣΟΔΩΝ 2025</t>
  </si>
  <si>
    <t>Ο ΛΟΓΙΣΤΗΣ</t>
  </si>
  <si>
    <t>Ο ΤΑΜΙΑΣ</t>
  </si>
  <si>
    <t>ΚΩΝ/ΝΟΣ ΠΟΔΗΜΑΤΑΣ</t>
  </si>
  <si>
    <t>ΓΕΡ. ΝΕΟΦΥΤΟΣ</t>
  </si>
  <si>
    <t xml:space="preserve">Η ΠΡΟΕΔΡΟΣ </t>
  </si>
  <si>
    <t>ΙΛ. ΤΖΑΝΕΤΑΤΟΥ</t>
  </si>
  <si>
    <t>Σύνολο εσόδων 2025</t>
  </si>
  <si>
    <t>Κρατήσεις για απόδοση σε ΙΚΑ,Δ.Ο.Υ κλπ για τη χρήση 2025</t>
  </si>
  <si>
    <t>ΑΡΓΟΣΤΟΛΙ 6-5-2026</t>
  </si>
  <si>
    <t>ΓΕΝΙΚΟ ΣΥΝΟΛΟ ΕΞΟΔΩΝ 2025</t>
  </si>
  <si>
    <t>Απαιτήσεις από μισθωτές οικιών για  οφειλόμενα μισθώματα παρελθουσών χρήσεων</t>
  </si>
  <si>
    <t>Β δόση από ΤΑΣ για συντήρηση ΙΝ Αγίου Βασιλείου Κεραμειών</t>
  </si>
  <si>
    <t>Εξόφληση οφειλόμενων σε ΔΕΗ και ΔΕΥΑΚ για νέες οικίες καθηγητών Κεραμειών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</si>
</sst>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 x14ac:knownFonts="1">
    <font>
      <sz val="10"/>
      <name val="Arial"/>
      <family val="2"/>
      <charset val="161"/>
    </font>
    <font>
      <b/>
      <i/>
      <sz val="10"/>
      <name val="Arial"/>
      <family val="2"/>
      <charset val="161"/>
    </font>
    <font>
      <b/>
      <sz val="10"/>
      <name val="Arial"/>
      <family val="2"/>
      <charset val="161"/>
    </font>
    <font>
      <sz val="8"/>
      <name val="Verdana"/>
      <family val="2"/>
      <charset val="161"/>
    </font>
    <font>
      <b/>
      <sz val="8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4" fontId="1" fillId="0" borderId="6" xfId="0" applyNumberFormat="1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wrapText="1"/>
    </xf>
    <xf numFmtId="0" fontId="1" fillId="0" borderId="0" xfId="0" applyFont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wrapText="1"/>
    </xf>
    <xf numFmtId="4" fontId="1" fillId="0" borderId="12" xfId="0" applyNumberFormat="1" applyFont="1" applyBorder="1" applyAlignment="1">
      <alignment horizontal="center" wrapText="1"/>
    </xf>
    <xf numFmtId="4" fontId="1" fillId="0" borderId="13" xfId="0" applyNumberFormat="1" applyFont="1" applyBorder="1" applyAlignment="1">
      <alignment horizontal="center"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4" fontId="2" fillId="0" borderId="14" xfId="0" applyNumberFormat="1" applyFont="1" applyBorder="1" applyAlignment="1">
      <alignment wrapText="1"/>
    </xf>
    <xf numFmtId="4" fontId="2" fillId="0" borderId="14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0" xfId="0" applyFont="1"/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5" xfId="0" applyNumberFormat="1" applyBorder="1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1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wrapText="1"/>
    </xf>
    <xf numFmtId="4" fontId="0" fillId="0" borderId="22" xfId="0" applyNumberForma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0" fillId="0" borderId="2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" fontId="0" fillId="0" borderId="23" xfId="0" applyNumberForma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15" xfId="0" applyFont="1" applyBorder="1"/>
    <xf numFmtId="4" fontId="2" fillId="0" borderId="15" xfId="0" applyNumberFormat="1" applyFont="1" applyBorder="1" applyAlignment="1">
      <alignment horizontal="center" wrapText="1"/>
    </xf>
    <xf numFmtId="4" fontId="0" fillId="0" borderId="14" xfId="0" applyNumberForma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4" fontId="0" fillId="0" borderId="14" xfId="0" applyNumberFormat="1" applyBorder="1"/>
    <xf numFmtId="4" fontId="0" fillId="0" borderId="14" xfId="0" applyNumberForma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23" xfId="0" applyBorder="1" applyAlignment="1">
      <alignment wrapText="1"/>
    </xf>
    <xf numFmtId="0" fontId="3" fillId="0" borderId="1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3" fillId="0" borderId="14" xfId="0" applyFont="1" applyBorder="1" applyAlignment="1">
      <alignment horizontal="justify"/>
    </xf>
    <xf numFmtId="0" fontId="0" fillId="0" borderId="17" xfId="0" applyBorder="1" applyAlignment="1">
      <alignment wrapText="1"/>
    </xf>
    <xf numFmtId="0" fontId="0" fillId="0" borderId="24" xfId="0" applyBorder="1" applyAlignment="1">
      <alignment wrapText="1"/>
    </xf>
    <xf numFmtId="164" fontId="0" fillId="0" borderId="14" xfId="0" applyNumberForma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 wrapText="1"/>
    </xf>
    <xf numFmtId="4" fontId="0" fillId="0" borderId="8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left" wrapText="1"/>
    </xf>
    <xf numFmtId="4" fontId="0" fillId="0" borderId="14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28" zoomScaleNormal="100" workbookViewId="0">
      <selection activeCell="M25" sqref="M25"/>
    </sheetView>
  </sheetViews>
  <sheetFormatPr defaultColWidth="8.5703125" defaultRowHeight="12.75" x14ac:dyDescent="0.2"/>
  <cols>
    <col min="1" max="1" width="4.7109375" customWidth="1"/>
    <col min="2" max="2" width="6.42578125" style="76" customWidth="1"/>
    <col min="3" max="3" width="39.140625" style="49" customWidth="1"/>
    <col min="4" max="4" width="12.28515625" style="35" customWidth="1"/>
    <col min="5" max="5" width="12.42578125" style="42" customWidth="1"/>
    <col min="6" max="6" width="5.85546875" style="48" customWidth="1"/>
    <col min="7" max="7" width="7.7109375" style="48" customWidth="1"/>
    <col min="8" max="8" width="42.85546875" style="49" customWidth="1"/>
    <col min="9" max="9" width="15.140625" style="42" customWidth="1"/>
    <col min="10" max="10" width="12.42578125" style="42" customWidth="1"/>
    <col min="11" max="12" width="9.140625" style="35" customWidth="1"/>
  </cols>
  <sheetData>
    <row r="1" spans="1:12" s="12" customFormat="1" ht="38.25" x14ac:dyDescent="0.2">
      <c r="A1" s="1"/>
      <c r="B1" s="2"/>
      <c r="C1" s="3" t="s">
        <v>0</v>
      </c>
      <c r="D1" s="4"/>
      <c r="E1" s="5"/>
      <c r="F1" s="6"/>
      <c r="G1" s="7"/>
      <c r="H1" s="8" t="s">
        <v>1</v>
      </c>
      <c r="I1" s="9"/>
      <c r="J1" s="10"/>
      <c r="K1" s="11"/>
      <c r="L1" s="11"/>
    </row>
    <row r="2" spans="1:12" s="12" customFormat="1" ht="13.5" thickBot="1" x14ac:dyDescent="0.25">
      <c r="A2" s="13"/>
      <c r="B2" s="14"/>
      <c r="C2" s="15" t="s">
        <v>2</v>
      </c>
      <c r="D2" s="16"/>
      <c r="E2" s="17"/>
      <c r="F2" s="18"/>
      <c r="G2" s="18"/>
      <c r="H2" s="19" t="s">
        <v>3</v>
      </c>
      <c r="I2" s="20"/>
      <c r="J2" s="21"/>
      <c r="K2" s="11"/>
      <c r="L2" s="11"/>
    </row>
    <row r="3" spans="1:12" s="28" customFormat="1" x14ac:dyDescent="0.2">
      <c r="A3" s="22"/>
      <c r="B3" s="23"/>
      <c r="C3" s="24" t="s">
        <v>4</v>
      </c>
      <c r="D3" s="25"/>
      <c r="E3" s="26"/>
      <c r="F3" s="27"/>
      <c r="G3" s="27"/>
      <c r="H3" s="24" t="s">
        <v>5</v>
      </c>
      <c r="I3" s="26"/>
      <c r="J3" s="26"/>
      <c r="K3" s="16"/>
      <c r="L3" s="16"/>
    </row>
    <row r="4" spans="1:12" ht="25.5" x14ac:dyDescent="0.2">
      <c r="A4" s="29" t="s">
        <v>6</v>
      </c>
      <c r="B4" s="30" t="s">
        <v>7</v>
      </c>
      <c r="C4" s="31" t="s">
        <v>8</v>
      </c>
      <c r="D4" s="32" t="s">
        <v>9</v>
      </c>
      <c r="E4" s="33" t="s">
        <v>10</v>
      </c>
      <c r="F4" s="34" t="s">
        <v>6</v>
      </c>
      <c r="G4" s="34" t="s">
        <v>7</v>
      </c>
      <c r="H4" s="31" t="s">
        <v>8</v>
      </c>
      <c r="I4" s="33" t="s">
        <v>9</v>
      </c>
      <c r="J4" s="33" t="s">
        <v>10</v>
      </c>
    </row>
    <row r="5" spans="1:12" x14ac:dyDescent="0.2">
      <c r="A5" s="36"/>
      <c r="B5" s="37"/>
      <c r="C5" s="38"/>
      <c r="D5" s="39" t="s">
        <v>11</v>
      </c>
      <c r="E5" s="39" t="s">
        <v>11</v>
      </c>
      <c r="F5" s="40"/>
      <c r="G5" s="40"/>
      <c r="H5" s="38"/>
      <c r="I5" s="39" t="s">
        <v>11</v>
      </c>
      <c r="J5" s="39" t="s">
        <v>11</v>
      </c>
    </row>
    <row r="6" spans="1:12" x14ac:dyDescent="0.2">
      <c r="A6" s="36" t="s">
        <v>12</v>
      </c>
      <c r="B6" s="37"/>
      <c r="C6" s="38" t="s">
        <v>13</v>
      </c>
      <c r="D6" s="39"/>
      <c r="E6" s="39"/>
      <c r="F6" s="40" t="s">
        <v>12</v>
      </c>
      <c r="G6" s="40"/>
      <c r="H6" s="38" t="s">
        <v>14</v>
      </c>
      <c r="I6" s="39"/>
      <c r="J6" s="39"/>
    </row>
    <row r="7" spans="1:12" x14ac:dyDescent="0.2">
      <c r="A7" s="36"/>
      <c r="B7" s="37">
        <v>1</v>
      </c>
      <c r="C7" s="38" t="s">
        <v>15</v>
      </c>
      <c r="D7" s="39"/>
      <c r="E7" s="39"/>
      <c r="F7" s="40"/>
      <c r="G7" s="40"/>
      <c r="H7" s="38"/>
      <c r="I7" s="39"/>
      <c r="J7" s="39"/>
    </row>
    <row r="8" spans="1:12" x14ac:dyDescent="0.2">
      <c r="A8" s="36"/>
      <c r="B8" s="37"/>
      <c r="C8" s="38"/>
      <c r="D8" s="39"/>
      <c r="E8" s="39"/>
      <c r="F8" s="40"/>
      <c r="G8" s="40">
        <v>1</v>
      </c>
      <c r="H8" s="24" t="s">
        <v>16</v>
      </c>
      <c r="I8" s="39"/>
      <c r="J8" s="39"/>
    </row>
    <row r="9" spans="1:12" ht="26.25" thickBot="1" x14ac:dyDescent="0.25">
      <c r="A9" s="36"/>
      <c r="B9" s="37"/>
      <c r="C9" s="38" t="s">
        <v>17</v>
      </c>
      <c r="D9" s="41">
        <v>8670</v>
      </c>
      <c r="E9" s="42">
        <v>8662.56</v>
      </c>
      <c r="F9" s="43"/>
      <c r="G9" s="43"/>
      <c r="H9" s="44" t="s">
        <v>18</v>
      </c>
      <c r="I9" s="41">
        <v>7300</v>
      </c>
      <c r="J9" s="41">
        <v>7300</v>
      </c>
    </row>
    <row r="10" spans="1:12" x14ac:dyDescent="0.2">
      <c r="A10" s="36"/>
      <c r="B10" s="37"/>
      <c r="C10" s="45"/>
      <c r="D10" s="41"/>
      <c r="E10" s="46"/>
      <c r="F10" s="77"/>
      <c r="G10" s="47"/>
      <c r="H10" s="38" t="s">
        <v>19</v>
      </c>
      <c r="I10" s="39">
        <v>0</v>
      </c>
      <c r="J10" s="39">
        <v>0</v>
      </c>
    </row>
    <row r="11" spans="1:12" ht="12.75" customHeight="1" x14ac:dyDescent="0.2">
      <c r="A11" s="79"/>
      <c r="B11" s="79"/>
      <c r="C11" s="80" t="s">
        <v>20</v>
      </c>
      <c r="D11" s="81">
        <v>7638.48</v>
      </c>
      <c r="E11" s="39"/>
      <c r="F11" s="40"/>
      <c r="G11" s="40"/>
      <c r="H11" s="38" t="s">
        <v>21</v>
      </c>
      <c r="I11" s="39">
        <v>200</v>
      </c>
      <c r="J11" s="39">
        <v>51.6</v>
      </c>
    </row>
    <row r="12" spans="1:12" ht="28.5" customHeight="1" x14ac:dyDescent="0.2">
      <c r="A12" s="79"/>
      <c r="B12" s="79"/>
      <c r="C12" s="80"/>
      <c r="D12" s="81"/>
      <c r="E12" s="39">
        <v>7712.64</v>
      </c>
      <c r="F12" s="40"/>
      <c r="G12" s="40"/>
      <c r="H12" s="38" t="s">
        <v>22</v>
      </c>
      <c r="I12" s="39">
        <v>0</v>
      </c>
      <c r="J12" s="39">
        <v>0</v>
      </c>
    </row>
    <row r="13" spans="1:12" ht="42.75" customHeight="1" thickBot="1" x14ac:dyDescent="0.25">
      <c r="A13" s="37"/>
      <c r="B13" s="37"/>
      <c r="C13" s="55" t="s">
        <v>63</v>
      </c>
      <c r="D13" s="78">
        <v>5430</v>
      </c>
      <c r="E13" s="50">
        <v>0</v>
      </c>
      <c r="F13" s="51"/>
      <c r="G13" s="52"/>
      <c r="H13" s="53"/>
      <c r="I13" s="54"/>
      <c r="J13" s="54"/>
    </row>
    <row r="14" spans="1:12" x14ac:dyDescent="0.2">
      <c r="A14" s="36"/>
      <c r="B14" s="37"/>
      <c r="C14" s="38"/>
      <c r="D14" s="54"/>
      <c r="E14" s="54"/>
      <c r="F14" s="56"/>
      <c r="G14" s="56"/>
      <c r="H14" s="38"/>
      <c r="I14" s="39"/>
      <c r="J14" s="39"/>
    </row>
    <row r="15" spans="1:12" ht="38.25" x14ac:dyDescent="0.2">
      <c r="A15" s="36"/>
      <c r="B15" s="37"/>
      <c r="C15" s="38" t="s">
        <v>23</v>
      </c>
      <c r="D15" s="39">
        <v>9616.16</v>
      </c>
      <c r="E15" s="39">
        <v>0</v>
      </c>
      <c r="F15" s="40"/>
      <c r="G15" s="57"/>
      <c r="H15" s="38" t="s">
        <v>24</v>
      </c>
      <c r="I15" s="58">
        <v>1000</v>
      </c>
      <c r="J15" s="39">
        <v>0</v>
      </c>
    </row>
    <row r="16" spans="1:12" x14ac:dyDescent="0.2">
      <c r="A16" s="36"/>
      <c r="B16" s="37"/>
      <c r="C16" s="38"/>
      <c r="D16" s="39" t="s">
        <v>11</v>
      </c>
      <c r="E16" s="39"/>
      <c r="F16" s="40"/>
      <c r="G16" s="57"/>
      <c r="H16" s="38"/>
      <c r="I16" s="58"/>
      <c r="J16" s="39"/>
    </row>
    <row r="17" spans="1:11" x14ac:dyDescent="0.2">
      <c r="A17" s="36"/>
      <c r="B17" s="37"/>
      <c r="C17" s="38"/>
      <c r="D17" s="39"/>
      <c r="E17" s="39"/>
      <c r="F17" s="40"/>
      <c r="G17" s="57"/>
      <c r="H17" s="38"/>
      <c r="I17" s="58"/>
      <c r="J17" s="39"/>
    </row>
    <row r="18" spans="1:11" x14ac:dyDescent="0.2">
      <c r="A18" s="36"/>
      <c r="B18" s="37">
        <v>2</v>
      </c>
      <c r="C18" s="38" t="s">
        <v>25</v>
      </c>
      <c r="D18" s="39"/>
      <c r="E18" s="39"/>
      <c r="F18" s="40" t="s">
        <v>11</v>
      </c>
      <c r="G18" s="40"/>
      <c r="H18" s="59" t="s">
        <v>26</v>
      </c>
      <c r="I18" s="26">
        <f>SUM(I9:I15)</f>
        <v>8500</v>
      </c>
      <c r="J18" s="26">
        <f>SUM(J9:J15)</f>
        <v>7351.6</v>
      </c>
    </row>
    <row r="19" spans="1:11" ht="25.5" x14ac:dyDescent="0.2">
      <c r="A19" s="36"/>
      <c r="B19" s="37"/>
      <c r="C19" s="38" t="s">
        <v>27</v>
      </c>
      <c r="D19" s="39">
        <v>4000</v>
      </c>
      <c r="E19" s="39">
        <v>3532.67</v>
      </c>
      <c r="F19" s="40"/>
      <c r="G19" s="40">
        <v>2</v>
      </c>
      <c r="H19" s="24" t="s">
        <v>28</v>
      </c>
      <c r="I19" s="39" t="s">
        <v>11</v>
      </c>
      <c r="J19" s="39"/>
    </row>
    <row r="20" spans="1:11" ht="51" x14ac:dyDescent="0.2">
      <c r="A20" s="36"/>
      <c r="B20" s="37"/>
      <c r="C20" s="38"/>
      <c r="D20" s="39"/>
      <c r="E20" s="39"/>
      <c r="F20" s="40"/>
      <c r="G20" s="40"/>
      <c r="H20" s="38" t="s">
        <v>29</v>
      </c>
      <c r="I20" s="39">
        <v>45000</v>
      </c>
      <c r="J20" s="39">
        <v>0</v>
      </c>
    </row>
    <row r="21" spans="1:11" ht="25.5" x14ac:dyDescent="0.2">
      <c r="A21" s="36"/>
      <c r="B21" s="37"/>
      <c r="C21" s="38"/>
      <c r="D21" s="39"/>
      <c r="E21" s="39"/>
      <c r="F21" s="40"/>
      <c r="G21" s="40"/>
      <c r="H21" s="38" t="s">
        <v>65</v>
      </c>
      <c r="I21" s="39">
        <v>4000</v>
      </c>
      <c r="J21" s="39">
        <v>0</v>
      </c>
    </row>
    <row r="22" spans="1:11" x14ac:dyDescent="0.2">
      <c r="A22" s="36"/>
      <c r="B22" s="37"/>
      <c r="C22" s="38"/>
      <c r="D22" s="39"/>
      <c r="E22" s="39"/>
      <c r="F22" s="40"/>
      <c r="G22" s="40"/>
      <c r="H22" s="38" t="s">
        <v>30</v>
      </c>
      <c r="I22" s="39">
        <v>5700</v>
      </c>
      <c r="J22" s="39">
        <v>4935.9799999999996</v>
      </c>
    </row>
    <row r="23" spans="1:11" x14ac:dyDescent="0.2">
      <c r="A23" s="36"/>
      <c r="B23" s="37"/>
      <c r="C23" s="38"/>
      <c r="D23" s="39"/>
      <c r="E23" s="39"/>
      <c r="F23" s="40"/>
      <c r="G23" s="40"/>
      <c r="H23" s="44" t="s">
        <v>31</v>
      </c>
      <c r="I23" s="39">
        <v>1000</v>
      </c>
      <c r="J23" s="39">
        <v>912.03</v>
      </c>
    </row>
    <row r="24" spans="1:11" ht="25.5" x14ac:dyDescent="0.2">
      <c r="A24" s="36"/>
      <c r="B24" s="37">
        <v>3</v>
      </c>
      <c r="C24" s="38" t="s">
        <v>32</v>
      </c>
      <c r="D24" s="39"/>
      <c r="E24" s="39"/>
      <c r="F24" s="40"/>
      <c r="G24" s="57"/>
      <c r="H24" s="38" t="s">
        <v>33</v>
      </c>
      <c r="I24" s="58">
        <v>2000</v>
      </c>
      <c r="J24" s="39">
        <v>1289.42</v>
      </c>
    </row>
    <row r="25" spans="1:11" ht="25.5" x14ac:dyDescent="0.2">
      <c r="A25" s="36"/>
      <c r="B25" s="37"/>
      <c r="C25" s="38" t="s">
        <v>64</v>
      </c>
      <c r="D25" s="39">
        <v>11843.66</v>
      </c>
      <c r="E25" s="39">
        <v>0</v>
      </c>
      <c r="F25" s="40"/>
      <c r="G25" s="40"/>
      <c r="H25" s="38"/>
      <c r="I25" s="39"/>
      <c r="J25" s="39"/>
    </row>
    <row r="26" spans="1:11" x14ac:dyDescent="0.2">
      <c r="A26" s="36" t="s">
        <v>11</v>
      </c>
      <c r="B26" s="37"/>
      <c r="C26" s="38"/>
      <c r="D26" s="39"/>
      <c r="E26" s="39"/>
      <c r="F26" s="40" t="s">
        <v>11</v>
      </c>
      <c r="G26" s="40"/>
      <c r="H26" s="28" t="s">
        <v>34</v>
      </c>
      <c r="I26" s="26">
        <f>SUM(I20:I25)</f>
        <v>57700</v>
      </c>
      <c r="J26" s="26">
        <f>SUM(J20:J25)</f>
        <v>7137.4299999999994</v>
      </c>
    </row>
    <row r="27" spans="1:11" x14ac:dyDescent="0.2">
      <c r="A27" s="36"/>
      <c r="B27" s="37"/>
      <c r="C27" s="38"/>
      <c r="D27" s="42"/>
      <c r="E27" s="39"/>
      <c r="F27" s="40"/>
      <c r="G27" s="40"/>
      <c r="H27" s="60"/>
      <c r="I27" s="61"/>
      <c r="J27" s="61"/>
    </row>
    <row r="28" spans="1:11" s="35" customFormat="1" x14ac:dyDescent="0.2">
      <c r="A28" s="36"/>
      <c r="B28" s="37"/>
      <c r="C28" s="45"/>
      <c r="D28" s="39"/>
      <c r="E28" s="58"/>
      <c r="F28" s="40"/>
      <c r="G28" s="40"/>
      <c r="H28" s="28"/>
      <c r="I28" s="26"/>
      <c r="J28" s="26"/>
    </row>
    <row r="29" spans="1:11" s="35" customFormat="1" x14ac:dyDescent="0.2">
      <c r="A29" s="36"/>
      <c r="B29" s="37"/>
      <c r="C29" s="45"/>
      <c r="D29" s="62"/>
      <c r="E29" s="58"/>
      <c r="F29" s="40" t="s">
        <v>35</v>
      </c>
      <c r="G29" s="40"/>
      <c r="H29" s="24" t="s">
        <v>36</v>
      </c>
      <c r="I29" s="39"/>
      <c r="J29" s="39"/>
      <c r="K29"/>
    </row>
    <row r="30" spans="1:11" s="35" customFormat="1" x14ac:dyDescent="0.2">
      <c r="A30" s="36"/>
      <c r="B30" s="37"/>
      <c r="C30" s="45"/>
      <c r="D30" s="62"/>
      <c r="E30" s="58"/>
      <c r="F30" s="40"/>
      <c r="G30" s="40"/>
      <c r="H30" s="63"/>
      <c r="I30" s="39"/>
      <c r="J30" s="39"/>
    </row>
    <row r="31" spans="1:11" s="35" customFormat="1" x14ac:dyDescent="0.2">
      <c r="A31" s="36"/>
      <c r="B31" s="37"/>
      <c r="C31" s="38"/>
      <c r="E31" s="39"/>
      <c r="F31" s="40"/>
      <c r="G31" s="40">
        <v>1</v>
      </c>
      <c r="H31" s="38" t="s">
        <v>37</v>
      </c>
      <c r="I31" s="39">
        <v>500</v>
      </c>
      <c r="J31" s="39">
        <v>496</v>
      </c>
    </row>
    <row r="32" spans="1:11" x14ac:dyDescent="0.2">
      <c r="A32" s="36"/>
      <c r="B32" s="37"/>
      <c r="C32" s="38"/>
      <c r="D32" s="39"/>
      <c r="E32" s="39"/>
      <c r="F32" s="40"/>
      <c r="G32" s="57"/>
      <c r="H32" s="63" t="s">
        <v>38</v>
      </c>
      <c r="I32" s="61">
        <f>SUM(I31)</f>
        <v>500</v>
      </c>
      <c r="J32" s="61">
        <f>SUM(J30:J31)</f>
        <v>496</v>
      </c>
    </row>
    <row r="33" spans="1:12" x14ac:dyDescent="0.2">
      <c r="A33" s="36"/>
      <c r="B33" s="37"/>
      <c r="C33" s="38"/>
      <c r="D33" s="39"/>
      <c r="E33" s="39"/>
      <c r="F33" s="40"/>
      <c r="G33" s="57"/>
      <c r="H33" s="38"/>
      <c r="I33" s="39"/>
      <c r="J33" s="39"/>
    </row>
    <row r="34" spans="1:12" s="28" customFormat="1" x14ac:dyDescent="0.2">
      <c r="A34" s="22"/>
      <c r="B34" s="23"/>
      <c r="C34" s="24" t="s">
        <v>39</v>
      </c>
      <c r="D34" s="26"/>
      <c r="E34" s="26"/>
      <c r="F34" s="27"/>
      <c r="G34" s="64" t="s">
        <v>11</v>
      </c>
      <c r="H34" s="24" t="s">
        <v>40</v>
      </c>
      <c r="I34" s="26"/>
      <c r="J34" s="26"/>
      <c r="K34" s="16"/>
      <c r="L34" s="16"/>
    </row>
    <row r="35" spans="1:12" ht="25.5" x14ac:dyDescent="0.2">
      <c r="A35" s="36"/>
      <c r="B35" s="37"/>
      <c r="C35" s="38" t="s">
        <v>60</v>
      </c>
      <c r="D35" s="39">
        <v>4000</v>
      </c>
      <c r="E35" s="39">
        <v>0</v>
      </c>
      <c r="F35" s="40"/>
      <c r="G35" s="57"/>
      <c r="H35" s="38" t="s">
        <v>41</v>
      </c>
      <c r="I35" s="39">
        <v>4000</v>
      </c>
      <c r="J35" s="39">
        <v>0</v>
      </c>
    </row>
    <row r="36" spans="1:12" x14ac:dyDescent="0.2">
      <c r="A36" s="36"/>
      <c r="B36" s="37"/>
      <c r="C36" s="38"/>
      <c r="D36" s="39"/>
      <c r="E36" s="39"/>
      <c r="F36" s="40"/>
      <c r="G36" s="57"/>
      <c r="H36" s="38"/>
      <c r="I36" s="39"/>
      <c r="J36" s="39"/>
    </row>
    <row r="37" spans="1:12" s="28" customFormat="1" ht="16.5" customHeight="1" x14ac:dyDescent="0.2">
      <c r="A37" s="22"/>
      <c r="B37" s="23"/>
      <c r="C37" s="24" t="s">
        <v>59</v>
      </c>
      <c r="D37" s="26">
        <f>SUM(D9:D36)</f>
        <v>51198.3</v>
      </c>
      <c r="E37" s="26">
        <f>SUM(E9:E36)</f>
        <v>19907.870000000003</v>
      </c>
      <c r="F37" s="27"/>
      <c r="G37" s="27"/>
      <c r="H37" s="24" t="s">
        <v>42</v>
      </c>
      <c r="I37" s="26">
        <f>SUM(I18+I26+I32+I35)</f>
        <v>70700</v>
      </c>
      <c r="J37" s="26">
        <f>SUM(J18+J26+J32+J35)</f>
        <v>14985.029999999999</v>
      </c>
      <c r="K37" s="16"/>
      <c r="L37" s="16"/>
    </row>
    <row r="38" spans="1:12" ht="25.5" x14ac:dyDescent="0.2">
      <c r="A38" s="36"/>
      <c r="B38" s="37"/>
      <c r="C38" s="38"/>
      <c r="D38" s="39"/>
      <c r="E38" s="39"/>
      <c r="F38" s="40"/>
      <c r="G38" s="40"/>
      <c r="H38" s="44" t="s">
        <v>43</v>
      </c>
      <c r="I38" s="39">
        <v>180498.3</v>
      </c>
      <c r="J38" s="39">
        <f>SUM(I39:I45)</f>
        <v>197627.22000000003</v>
      </c>
    </row>
    <row r="39" spans="1:12" x14ac:dyDescent="0.2">
      <c r="A39" s="36"/>
      <c r="B39" s="37"/>
      <c r="C39" s="38"/>
      <c r="D39" s="39"/>
      <c r="E39" s="39"/>
      <c r="F39" s="40"/>
      <c r="G39" s="57"/>
      <c r="H39" s="65" t="s">
        <v>44</v>
      </c>
      <c r="I39" s="66">
        <v>5927.73</v>
      </c>
      <c r="J39" s="39"/>
    </row>
    <row r="40" spans="1:12" x14ac:dyDescent="0.2">
      <c r="A40" s="36"/>
      <c r="B40" s="37"/>
      <c r="C40" s="38"/>
      <c r="D40" s="39"/>
      <c r="E40" s="39"/>
      <c r="F40" s="40"/>
      <c r="G40" s="57"/>
      <c r="H40" s="65" t="s">
        <v>45</v>
      </c>
      <c r="I40" s="66">
        <v>190000</v>
      </c>
      <c r="J40" s="39"/>
    </row>
    <row r="41" spans="1:12" x14ac:dyDescent="0.2">
      <c r="A41" s="36"/>
      <c r="B41" s="37"/>
      <c r="C41" s="38"/>
      <c r="D41" s="39"/>
      <c r="E41" s="39"/>
      <c r="F41" s="40"/>
      <c r="G41" s="57"/>
      <c r="H41" s="65" t="s">
        <v>46</v>
      </c>
      <c r="I41" s="66">
        <v>1112.95</v>
      </c>
      <c r="J41" s="39"/>
    </row>
    <row r="42" spans="1:12" ht="25.5" x14ac:dyDescent="0.2">
      <c r="A42" s="67"/>
      <c r="B42" s="68"/>
      <c r="C42" s="38"/>
      <c r="D42" s="39"/>
      <c r="E42" s="39"/>
      <c r="F42" s="40"/>
      <c r="G42" s="57"/>
      <c r="H42" s="62" t="s">
        <v>47</v>
      </c>
      <c r="I42" s="66">
        <v>38.5</v>
      </c>
      <c r="J42" s="39"/>
    </row>
    <row r="43" spans="1:12" x14ac:dyDescent="0.2">
      <c r="A43" s="36"/>
      <c r="B43" s="37"/>
      <c r="C43" s="69"/>
      <c r="D43" s="39"/>
      <c r="E43" s="39"/>
      <c r="F43" s="40"/>
      <c r="G43" s="57"/>
      <c r="H43" s="70" t="s">
        <v>48</v>
      </c>
      <c r="I43" s="58">
        <v>560.19000000000005</v>
      </c>
      <c r="J43" s="39"/>
    </row>
    <row r="44" spans="1:12" ht="21.75" x14ac:dyDescent="0.2">
      <c r="A44" s="36"/>
      <c r="B44" s="37"/>
      <c r="C44" s="69" t="s">
        <v>49</v>
      </c>
      <c r="D44" s="39">
        <v>200000</v>
      </c>
      <c r="E44" s="39">
        <v>192704.38</v>
      </c>
      <c r="F44" s="40"/>
      <c r="G44" s="57"/>
      <c r="H44" s="71" t="s">
        <v>50</v>
      </c>
      <c r="I44" s="58">
        <v>-12.15</v>
      </c>
      <c r="J44" s="39"/>
    </row>
    <row r="45" spans="1:12" x14ac:dyDescent="0.2">
      <c r="A45" s="36"/>
      <c r="B45" s="37"/>
      <c r="C45" s="69"/>
      <c r="D45" s="39"/>
      <c r="E45" s="39"/>
      <c r="F45" s="40"/>
      <c r="G45" s="57"/>
      <c r="H45" s="71" t="s">
        <v>51</v>
      </c>
      <c r="I45" s="58">
        <v>0</v>
      </c>
      <c r="J45" s="39"/>
    </row>
    <row r="46" spans="1:12" x14ac:dyDescent="0.2">
      <c r="A46" s="36"/>
      <c r="B46" s="37"/>
      <c r="C46" s="69"/>
      <c r="D46" s="39"/>
      <c r="E46" s="39"/>
      <c r="F46" s="40"/>
      <c r="G46" s="57"/>
      <c r="H46" s="71"/>
      <c r="I46" s="58"/>
      <c r="J46" s="39"/>
    </row>
    <row r="47" spans="1:12" x14ac:dyDescent="0.2">
      <c r="A47" s="36"/>
      <c r="B47" s="37"/>
      <c r="C47" s="69"/>
      <c r="D47" s="39"/>
      <c r="E47" s="39"/>
      <c r="F47" s="40"/>
      <c r="G47" s="57"/>
      <c r="H47" s="72"/>
      <c r="I47" s="58"/>
      <c r="J47" s="39"/>
    </row>
    <row r="48" spans="1:12" s="35" customFormat="1" x14ac:dyDescent="0.2">
      <c r="A48" s="67"/>
      <c r="B48" s="68"/>
      <c r="C48" s="73"/>
      <c r="D48" s="41"/>
      <c r="E48" s="41"/>
      <c r="F48" s="43"/>
      <c r="G48" s="43"/>
      <c r="H48" s="74"/>
      <c r="I48" s="41" t="s">
        <v>11</v>
      </c>
      <c r="J48" s="41" t="s">
        <v>11</v>
      </c>
    </row>
    <row r="49" spans="1:10" s="35" customFormat="1" x14ac:dyDescent="0.2">
      <c r="A49" s="36"/>
      <c r="B49" s="37"/>
      <c r="C49" s="38" t="s">
        <v>52</v>
      </c>
      <c r="D49" s="39">
        <f>SUM(D37:D47)</f>
        <v>251198.3</v>
      </c>
      <c r="E49" s="39">
        <f>E37+E44</f>
        <v>212612.25</v>
      </c>
      <c r="F49" s="40"/>
      <c r="G49" s="40"/>
      <c r="H49" s="38" t="s">
        <v>62</v>
      </c>
      <c r="I49" s="39">
        <f>SUM(I37+I38)</f>
        <v>251198.3</v>
      </c>
      <c r="J49" s="39">
        <f>SUM(J37:J38)</f>
        <v>212612.25000000003</v>
      </c>
    </row>
    <row r="50" spans="1:10" s="35" customFormat="1" x14ac:dyDescent="0.2">
      <c r="A50" s="36"/>
      <c r="B50" s="37"/>
      <c r="C50" s="38"/>
      <c r="D50" s="39"/>
      <c r="E50" s="39"/>
      <c r="F50" s="40"/>
      <c r="G50" s="40"/>
      <c r="H50" s="38"/>
      <c r="I50" s="39"/>
      <c r="J50" s="39"/>
    </row>
    <row r="51" spans="1:10" s="35" customFormat="1" x14ac:dyDescent="0.2">
      <c r="A51" s="36"/>
      <c r="B51" s="37"/>
      <c r="C51" s="75" t="s">
        <v>61</v>
      </c>
      <c r="D51" s="39"/>
      <c r="E51" s="39"/>
      <c r="F51" s="40"/>
      <c r="G51" s="40"/>
      <c r="H51" s="38"/>
      <c r="I51" s="39"/>
      <c r="J51" s="39"/>
    </row>
    <row r="52" spans="1:10" s="35" customFormat="1" ht="32.25" customHeight="1" x14ac:dyDescent="0.2">
      <c r="A52" s="36"/>
      <c r="B52" s="37"/>
      <c r="C52" s="38" t="s">
        <v>53</v>
      </c>
      <c r="D52" s="39"/>
      <c r="E52" s="39" t="s">
        <v>54</v>
      </c>
      <c r="F52" s="40"/>
      <c r="G52" s="40"/>
      <c r="H52" s="38"/>
      <c r="I52" s="39" t="s">
        <v>57</v>
      </c>
      <c r="J52" s="39"/>
    </row>
    <row r="53" spans="1:10" s="35" customFormat="1" ht="27" customHeight="1" x14ac:dyDescent="0.2">
      <c r="A53" s="36"/>
      <c r="B53" s="37"/>
      <c r="C53" s="38"/>
      <c r="D53" s="39"/>
      <c r="E53" s="39"/>
      <c r="F53" s="40"/>
      <c r="G53" s="40"/>
      <c r="H53" s="38"/>
      <c r="I53" s="39"/>
      <c r="J53" s="39"/>
    </row>
    <row r="54" spans="1:10" s="35" customFormat="1" ht="25.5" x14ac:dyDescent="0.2">
      <c r="A54" s="36"/>
      <c r="B54" s="37"/>
      <c r="C54" s="38" t="s">
        <v>55</v>
      </c>
      <c r="D54" s="39"/>
      <c r="E54" s="39" t="s">
        <v>56</v>
      </c>
      <c r="F54" s="40"/>
      <c r="G54" s="40"/>
      <c r="H54" s="38"/>
      <c r="I54" s="39" t="s">
        <v>58</v>
      </c>
      <c r="J54" s="39"/>
    </row>
    <row r="60" spans="1:10" s="35" customFormat="1" x14ac:dyDescent="0.2">
      <c r="B60" s="76"/>
      <c r="C60" s="49"/>
      <c r="D60" s="35" t="s">
        <v>11</v>
      </c>
      <c r="E60" s="42"/>
      <c r="F60" s="48"/>
      <c r="G60" s="48"/>
      <c r="H60" s="49"/>
      <c r="I60" s="42"/>
      <c r="J60" s="42"/>
    </row>
  </sheetData>
  <mergeCells count="4">
    <mergeCell ref="A11:A12"/>
    <mergeCell ref="B11:B12"/>
    <mergeCell ref="C11:C12"/>
    <mergeCell ref="D11:D12"/>
  </mergeCells>
  <pageMargins left="0.74791666666666701" right="0.74791666666666701" top="0" bottom="0" header="0.511811023622047" footer="0.511811023622047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klirodotima antypa</dc:creator>
  <cp:lastModifiedBy>Maria</cp:lastModifiedBy>
  <cp:lastPrinted>2026-05-08T09:55:07Z</cp:lastPrinted>
  <dcterms:created xsi:type="dcterms:W3CDTF">2026-04-23T09:17:38Z</dcterms:created>
  <dcterms:modified xsi:type="dcterms:W3CDTF">2026-05-08T10:04:27Z</dcterms:modified>
</cp:coreProperties>
</file>